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375"/>
  </bookViews>
  <sheets>
    <sheet name="KH-PSH-1" sheetId="1" r:id="rId1"/>
    <sheet name="KH-PSH-2" sheetId="2" r:id="rId2"/>
    <sheet name="KH-PSH-3" sheetId="3" r:id="rId3"/>
    <sheet name="KH-PSH-4" sheetId="4" r:id="rId4"/>
    <sheet name="KH-PSH-5" sheetId="5" r:id="rId5"/>
    <sheet name="KH-PSH-6" sheetId="6" r:id="rId6"/>
    <sheet name="KH-PSH-7" sheetId="7" r:id="rId7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A976CC5FF7214B4FBA37A1D77C0704A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800600" y="2971800"/>
          <a:ext cx="16249650" cy="12192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A73EA14B23B74F6EBE77581B4BC0D1BD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457700" y="2568575"/>
          <a:ext cx="10820400" cy="8115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73A2BF81625B4FB0A383813F1AB7DAE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515100" y="2568575"/>
          <a:ext cx="16249650" cy="12182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89A65284D7984919B6F49D2AC78514C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848350" y="2565400"/>
          <a:ext cx="39014400" cy="2926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A2A6C33E6D764390B6B23DA41E4D315A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201025" y="2565400"/>
          <a:ext cx="39014400" cy="2926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651CE1A91B674B6C96DA14A43CBED9BE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991100" y="2603500"/>
          <a:ext cx="39014400" cy="2926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E8EB73BCD99148F58982D6926697497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734300" y="2603500"/>
          <a:ext cx="12192000" cy="16259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C9CE63F3CA8340B8B86AF6F9B96FA2D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991100" y="2603500"/>
          <a:ext cx="16249650" cy="12192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F628C0D73DAD4930AFA044872CB0F29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048500" y="2603500"/>
          <a:ext cx="13220700" cy="11811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2A293F436A974E95A8D808DA99471E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91100" y="2603500"/>
          <a:ext cx="12192000" cy="16259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F9F807E1A02142BFB0A0A8E147170EE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048500" y="2603500"/>
          <a:ext cx="12192000" cy="16259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FEEF3183169C4394AE128B3DF57CB4D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172200" y="2971800"/>
          <a:ext cx="3609975" cy="3219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4AEDD2854E634D1DBA7D536C269D7D5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858375" y="2603500"/>
          <a:ext cx="29260800" cy="3901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0FAF3B2C93584678B688CC572D13D28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172575" y="2603500"/>
          <a:ext cx="16249650" cy="12182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B23B8618D13B420EA55FF886B9E227D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543800" y="2971800"/>
          <a:ext cx="16249650" cy="12182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24F1ECC0A0DD499A9F82BD0B3C4B84AF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115175" y="2603500"/>
          <a:ext cx="16249650" cy="1218247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<sst xmlns="http://schemas.openxmlformats.org/spreadsheetml/2006/main" count="294" uniqueCount="88">
  <si>
    <t>郑州金泉矿冶设备有限公司</t>
  </si>
  <si>
    <t>装箱单</t>
  </si>
  <si>
    <t>箱内设备序号</t>
  </si>
  <si>
    <t>名称</t>
  </si>
  <si>
    <t>单位</t>
  </si>
  <si>
    <t>数量</t>
  </si>
  <si>
    <t>备注</t>
  </si>
  <si>
    <t>银电解液循环槽</t>
  </si>
  <si>
    <t>台</t>
  </si>
  <si>
    <t>折弯铜牌</t>
  </si>
  <si>
    <t>根</t>
  </si>
  <si>
    <t>箱序号</t>
  </si>
  <si>
    <t>货物名称</t>
  </si>
  <si>
    <t>规格型号</t>
  </si>
  <si>
    <t>长mm</t>
  </si>
  <si>
    <t>宽mm</t>
  </si>
  <si>
    <t>高mm</t>
  </si>
  <si>
    <t>体积m3</t>
  </si>
  <si>
    <t>毛重kg</t>
  </si>
  <si>
    <t>净重kg</t>
  </si>
  <si>
    <t>KH-PSH-1</t>
  </si>
  <si>
    <t>电解液循环槽+折弯铜牌</t>
  </si>
  <si>
    <t>带冷却盘管</t>
  </si>
  <si>
    <t>件数</t>
  </si>
  <si>
    <t>货物编号（唛头号）</t>
  </si>
  <si>
    <t>包装方式</t>
  </si>
  <si>
    <t>货物照片</t>
  </si>
  <si>
    <t>1件</t>
  </si>
  <si>
    <t>木箱</t>
  </si>
  <si>
    <t>银电解槽</t>
  </si>
  <si>
    <t>刮刀架</t>
  </si>
  <si>
    <t>KH-PSH-2</t>
  </si>
  <si>
    <t>200kg/d</t>
  </si>
  <si>
    <t>KH-PSH-3</t>
  </si>
  <si>
    <t>金电解机组</t>
  </si>
  <si>
    <t>KH-PSH-4</t>
  </si>
  <si>
    <t>50kg/d</t>
  </si>
  <si>
    <t>整流电源</t>
  </si>
  <si>
    <t>KH-PSH-5</t>
  </si>
  <si>
    <t>整流电源＋附件一</t>
  </si>
  <si>
    <t>10V,2000A</t>
  </si>
  <si>
    <t>附件一</t>
  </si>
  <si>
    <t>序号</t>
  </si>
  <si>
    <t>设备名称</t>
  </si>
  <si>
    <t>搅拌电机支架</t>
  </si>
  <si>
    <t>搅拌电机</t>
  </si>
  <si>
    <t>循环泵</t>
  </si>
  <si>
    <t>真空泵</t>
  </si>
  <si>
    <t>真空铸锭机配套</t>
  </si>
  <si>
    <t>电动风阀</t>
  </si>
  <si>
    <t>φ250</t>
  </si>
  <si>
    <t>连杆销轴</t>
  </si>
  <si>
    <t>个</t>
  </si>
  <si>
    <t>连杆</t>
  </si>
  <si>
    <t>轴承</t>
  </si>
  <si>
    <t>凸轮</t>
  </si>
  <si>
    <t>轴开口销及卡簧</t>
  </si>
  <si>
    <t>阴极板</t>
  </si>
  <si>
    <t>单槽7块*4</t>
  </si>
  <si>
    <t>块</t>
  </si>
  <si>
    <t>阴极铜排</t>
  </si>
  <si>
    <t>阳极铜排</t>
  </si>
  <si>
    <t>中间铜排</t>
  </si>
  <si>
    <t>铜排固定螺栓</t>
  </si>
  <si>
    <t>M12*50</t>
  </si>
  <si>
    <t>套</t>
  </si>
  <si>
    <t>亚克力上盖</t>
  </si>
  <si>
    <t>铜棒</t>
  </si>
  <si>
    <t>铜钩</t>
  </si>
  <si>
    <t>阴极片固定螺栓</t>
  </si>
  <si>
    <t>M8*35</t>
  </si>
  <si>
    <t>刮板</t>
  </si>
  <si>
    <t>片</t>
  </si>
  <si>
    <t>绿色垫片</t>
  </si>
  <si>
    <t>28*4</t>
  </si>
  <si>
    <t>固定刮刀螺栓</t>
  </si>
  <si>
    <t>导轮</t>
  </si>
  <si>
    <t>U型架（阳极袋撑子）</t>
  </si>
  <si>
    <t>阴极电木</t>
  </si>
  <si>
    <t>阳极电木</t>
  </si>
  <si>
    <t>中间电木</t>
  </si>
  <si>
    <t>阳极袋</t>
  </si>
  <si>
    <t>银48个，金24个，循环槽2个</t>
  </si>
  <si>
    <t>项</t>
  </si>
  <si>
    <t>真空铸锭机</t>
  </si>
  <si>
    <t>KH-PSH-6</t>
  </si>
  <si>
    <t>KH-PSH-7</t>
  </si>
  <si>
    <t>制粒机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</si>
</sst>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176" formatCode="_ * #,##0.00_ ;_ * \-#,##0.00_ ;_ * &quot;-&quot;??_ ;_ @_ "/>
    <numFmt numFmtId="177" formatCode="_ &quot;￥&quot;* #,##0.00_ ;_ &quot;￥&quot;* \-#,##0.00_ ;_ &quot;￥&quot;* &quot;-&quot;??_ ;_ @_ "/>
    <numFmt numFmtId="178" formatCode="_ * #,##0_ ;_ * \-#,##0_ ;_ * &quot;-&quot;_ ;_ @_ "/>
    <numFmt numFmtId="179" formatCode="_ &quot;￥&quot;* #,##0_ ;_ &quot;￥&quot;* \-#,##0_ ;_ &quot;￥&quot;* &quot;-&quot;_ ;_ @_ "/>
    <numFmt numFmtId="180" formatCode="0_);[Red]\(0\)"/>
  </numFmts>
  <fonts count="25">
    <font>
      <sz val="11"/>
      <color theme="1"/>
      <name val="宋体"/>
      <charset val="134"/>
      <scheme val="minor"/>
    </font>
    <font>
      <sz val="12"/>
      <name val="宋体"/>
      <charset val="134"/>
    </font>
    <font>
      <b/>
      <sz val="12"/>
      <name val="宋体"/>
      <charset val="134"/>
    </font>
    <font>
      <b/>
      <sz val="11"/>
      <color theme="1"/>
      <name val="Microsoft YaHei"/>
      <charset val="134"/>
    </font>
    <font>
      <b/>
      <sz val="11"/>
      <color theme="1"/>
      <name val="宋体"/>
      <charset val="134"/>
      <scheme val="minor"/>
    </font>
    <font>
      <b/>
      <sz val="16"/>
      <color theme="1"/>
      <name val="Microsoft YaHei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indexed="8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0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0"/>
      </left>
      <right style="thin">
        <color auto="1"/>
      </right>
      <top style="thin">
        <color auto="1"/>
      </top>
      <bottom style="thin">
        <color indexed="0"/>
      </bottom>
      <diagonal/>
    </border>
    <border>
      <left style="thin">
        <color auto="1"/>
      </left>
      <right style="thin">
        <color indexed="0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indexed="0"/>
      </bottom>
      <diagonal/>
    </border>
    <border>
      <left style="thin">
        <color auto="1"/>
      </left>
      <right style="thin">
        <color indexed="0"/>
      </right>
      <top style="thin">
        <color auto="1"/>
      </top>
      <bottom style="thin">
        <color indexed="0"/>
      </bottom>
      <diagonal/>
    </border>
    <border>
      <left style="thin">
        <color auto="1"/>
      </left>
      <right/>
      <top/>
      <bottom style="thin">
        <color indexed="0"/>
      </bottom>
      <diagonal/>
    </border>
    <border>
      <left/>
      <right style="thin">
        <color auto="1"/>
      </right>
      <top/>
      <bottom style="thin">
        <color indexed="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17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2" borderId="21" applyNumberFormat="0" applyFont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22" applyNumberFormat="0" applyFill="0" applyAlignment="0" applyProtection="0">
      <alignment vertical="center"/>
    </xf>
    <xf numFmtId="0" fontId="12" fillId="0" borderId="22" applyNumberFormat="0" applyFill="0" applyAlignment="0" applyProtection="0">
      <alignment vertical="center"/>
    </xf>
    <xf numFmtId="0" fontId="13" fillId="0" borderId="23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3" borderId="24" applyNumberFormat="0" applyAlignment="0" applyProtection="0">
      <alignment vertical="center"/>
    </xf>
    <xf numFmtId="0" fontId="15" fillId="4" borderId="25" applyNumberFormat="0" applyAlignment="0" applyProtection="0">
      <alignment vertical="center"/>
    </xf>
    <xf numFmtId="0" fontId="16" fillId="4" borderId="24" applyNumberFormat="0" applyAlignment="0" applyProtection="0">
      <alignment vertical="center"/>
    </xf>
    <xf numFmtId="0" fontId="17" fillId="5" borderId="26" applyNumberFormat="0" applyAlignment="0" applyProtection="0">
      <alignment vertical="center"/>
    </xf>
    <xf numFmtId="0" fontId="18" fillId="0" borderId="27" applyNumberFormat="0" applyFill="0" applyAlignment="0" applyProtection="0">
      <alignment vertical="center"/>
    </xf>
    <xf numFmtId="0" fontId="19" fillId="0" borderId="28" applyNumberFormat="0" applyFill="0" applyAlignment="0" applyProtection="0">
      <alignment vertical="center"/>
    </xf>
    <xf numFmtId="0" fontId="20" fillId="6" borderId="0" applyNumberFormat="0" applyBorder="0" applyAlignment="0" applyProtection="0">
      <alignment vertical="center"/>
    </xf>
    <xf numFmtId="0" fontId="21" fillId="7" borderId="0" applyNumberFormat="0" applyBorder="0" applyAlignment="0" applyProtection="0">
      <alignment vertical="center"/>
    </xf>
    <xf numFmtId="0" fontId="22" fillId="8" borderId="0" applyNumberFormat="0" applyBorder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</cellStyleXfs>
  <cellXfs count="48">
    <xf numFmtId="0" fontId="0" fillId="0" borderId="0" xfId="0">
      <alignment vertical="center"/>
    </xf>
    <xf numFmtId="0" fontId="1" fillId="0" borderId="0" xfId="0" applyFont="1" applyFill="1" applyBorder="1" applyAlignment="1">
      <alignment vertical="center"/>
    </xf>
    <xf numFmtId="0" fontId="2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3" fillId="0" borderId="1" xfId="0" applyFont="1" applyFill="1" applyBorder="1" applyAlignment="1" applyProtection="1">
      <alignment horizontal="center" vertical="center" wrapText="1"/>
      <protection locked="0"/>
    </xf>
    <xf numFmtId="0" fontId="1" fillId="0" borderId="1" xfId="0" applyFont="1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0" fontId="1" fillId="0" borderId="3" xfId="0" applyFont="1" applyFill="1" applyBorder="1" applyAlignment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4" fillId="0" borderId="1" xfId="0" applyFont="1" applyFill="1" applyBorder="1" applyAlignment="1" applyProtection="1">
      <alignment horizontal="center" vertical="center"/>
      <protection locked="0"/>
    </xf>
    <xf numFmtId="0" fontId="4" fillId="0" borderId="5" xfId="0" applyFont="1" applyFill="1" applyBorder="1" applyAlignment="1" applyProtection="1">
      <alignment horizontal="center" vertical="center"/>
      <protection locked="0"/>
    </xf>
    <xf numFmtId="0" fontId="4" fillId="0" borderId="6" xfId="0" applyFont="1" applyFill="1" applyBorder="1" applyAlignment="1" applyProtection="1">
      <alignment horizontal="center" vertical="center"/>
      <protection locked="0"/>
    </xf>
    <xf numFmtId="0" fontId="4" fillId="0" borderId="7" xfId="0" applyFont="1" applyFill="1" applyBorder="1" applyAlignment="1" applyProtection="1">
      <alignment horizontal="center" vertical="center"/>
      <protection locked="0"/>
    </xf>
    <xf numFmtId="0" fontId="4" fillId="0" borderId="8" xfId="0" applyFont="1" applyFill="1" applyBorder="1" applyAlignment="1" applyProtection="1">
      <alignment horizontal="center" vertical="center"/>
      <protection locked="0"/>
    </xf>
    <xf numFmtId="0" fontId="2" fillId="0" borderId="6" xfId="0" applyFont="1" applyFill="1" applyBorder="1" applyAlignment="1">
      <alignment horizontal="center" vertical="center"/>
    </xf>
    <xf numFmtId="0" fontId="1" fillId="0" borderId="9" xfId="0" applyFont="1" applyFill="1" applyBorder="1" applyAlignment="1">
      <alignment horizontal="center" vertical="center"/>
    </xf>
    <xf numFmtId="0" fontId="4" fillId="0" borderId="10" xfId="0" applyFont="1" applyFill="1" applyBorder="1" applyAlignment="1" applyProtection="1">
      <alignment horizontal="center" vertical="center"/>
      <protection locked="0"/>
    </xf>
    <xf numFmtId="0" fontId="4" fillId="0" borderId="11" xfId="0" applyFont="1" applyFill="1" applyBorder="1" applyAlignment="1" applyProtection="1">
      <alignment horizontal="center" vertical="center"/>
      <protection locked="0"/>
    </xf>
    <xf numFmtId="0" fontId="4" fillId="0" borderId="12" xfId="0" applyFont="1" applyFill="1" applyBorder="1" applyAlignment="1" applyProtection="1">
      <alignment horizontal="center" vertical="center"/>
      <protection locked="0"/>
    </xf>
    <xf numFmtId="0" fontId="4" fillId="0" borderId="13" xfId="0" applyFont="1" applyFill="1" applyBorder="1" applyAlignment="1" applyProtection="1">
      <alignment horizontal="center" vertical="center"/>
      <protection locked="0"/>
    </xf>
    <xf numFmtId="0" fontId="2" fillId="0" borderId="11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0" fillId="0" borderId="4" xfId="0" applyFont="1" applyFill="1" applyBorder="1" applyAlignment="1">
      <alignment horizontal="center" vertical="center"/>
    </xf>
    <xf numFmtId="180" fontId="3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2" fillId="0" borderId="7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horizontal="center" vertical="center"/>
    </xf>
    <xf numFmtId="0" fontId="2" fillId="0" borderId="12" xfId="0" applyFont="1" applyFill="1" applyBorder="1" applyAlignment="1">
      <alignment horizontal="center" vertical="center"/>
    </xf>
    <xf numFmtId="0" fontId="2" fillId="0" borderId="13" xfId="0" applyFont="1" applyFill="1" applyBorder="1" applyAlignment="1">
      <alignment horizontal="center" vertical="center"/>
    </xf>
    <xf numFmtId="0" fontId="4" fillId="0" borderId="14" xfId="0" applyFont="1" applyFill="1" applyBorder="1" applyAlignment="1" applyProtection="1">
      <alignment horizontal="center" vertical="center"/>
      <protection locked="0"/>
    </xf>
    <xf numFmtId="0" fontId="4" fillId="0" borderId="15" xfId="0" applyFont="1" applyFill="1" applyBorder="1" applyAlignment="1" applyProtection="1">
      <alignment horizontal="center" vertical="center"/>
      <protection locked="0"/>
    </xf>
    <xf numFmtId="0" fontId="4" fillId="0" borderId="16" xfId="0" applyFont="1" applyFill="1" applyBorder="1" applyAlignment="1" applyProtection="1">
      <alignment horizontal="center" vertical="center"/>
      <protection locked="0"/>
    </xf>
    <xf numFmtId="0" fontId="4" fillId="0" borderId="17" xfId="0" applyFont="1" applyFill="1" applyBorder="1" applyAlignment="1" applyProtection="1">
      <alignment horizontal="center" vertical="center"/>
      <protection locked="0"/>
    </xf>
    <xf numFmtId="0" fontId="4" fillId="0" borderId="18" xfId="0" applyFont="1" applyFill="1" applyBorder="1" applyAlignment="1" applyProtection="1">
      <alignment horizontal="center" vertical="center"/>
      <protection locked="0"/>
    </xf>
    <xf numFmtId="0" fontId="1" fillId="0" borderId="6" xfId="0" applyFont="1" applyFill="1" applyBorder="1" applyAlignment="1">
      <alignment horizontal="center" vertical="center"/>
    </xf>
    <xf numFmtId="0" fontId="1" fillId="0" borderId="8" xfId="0" applyFont="1" applyFill="1" applyBorder="1" applyAlignment="1">
      <alignment horizontal="center" vertical="center"/>
    </xf>
    <xf numFmtId="0" fontId="1" fillId="0" borderId="11" xfId="0" applyFont="1" applyFill="1" applyBorder="1" applyAlignment="1">
      <alignment horizontal="center" vertical="center"/>
    </xf>
    <xf numFmtId="0" fontId="1" fillId="0" borderId="13" xfId="0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 wrapText="1"/>
    </xf>
    <xf numFmtId="0" fontId="1" fillId="0" borderId="16" xfId="0" applyFont="1" applyFill="1" applyBorder="1" applyAlignment="1">
      <alignment vertical="center"/>
    </xf>
    <xf numFmtId="0" fontId="1" fillId="0" borderId="1" xfId="0" applyFont="1" applyFill="1" applyBorder="1" applyAlignment="1">
      <alignment vertical="center"/>
    </xf>
    <xf numFmtId="0" fontId="1" fillId="0" borderId="7" xfId="0" applyFont="1" applyFill="1" applyBorder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1" fillId="0" borderId="12" xfId="0" applyFont="1" applyFill="1" applyBorder="1" applyAlignment="1">
      <alignment horizontal="center" vertical="center"/>
    </xf>
    <xf numFmtId="0" fontId="1" fillId="0" borderId="17" xfId="0" applyFont="1" applyFill="1" applyBorder="1" applyAlignment="1">
      <alignment horizontal="center" vertical="center"/>
    </xf>
    <xf numFmtId="0" fontId="1" fillId="0" borderId="5" xfId="0" applyFont="1" applyFill="1" applyBorder="1" applyAlignment="1">
      <alignment horizontal="center" vertical="center"/>
    </xf>
    <xf numFmtId="0" fontId="4" fillId="0" borderId="19" xfId="0" applyFont="1" applyFill="1" applyBorder="1" applyAlignment="1" applyProtection="1">
      <alignment horizontal="center" vertical="center"/>
      <protection locked="0"/>
    </xf>
    <xf numFmtId="0" fontId="4" fillId="0" borderId="20" xfId="0" applyFont="1" applyFill="1" applyBorder="1" applyAlignment="1" applyProtection="1">
      <alignment horizontal="center" vertical="center"/>
      <protection locked="0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27.png"/><Relationship Id="rId8" Type="http://schemas.openxmlformats.org/officeDocument/2006/relationships/image" Target="media/image26.png"/><Relationship Id="rId7" Type="http://schemas.openxmlformats.org/officeDocument/2006/relationships/image" Target="media/image25.png"/><Relationship Id="rId6" Type="http://schemas.openxmlformats.org/officeDocument/2006/relationships/image" Target="media/image24.png"/><Relationship Id="rId5" Type="http://schemas.openxmlformats.org/officeDocument/2006/relationships/image" Target="media/image23.png"/><Relationship Id="rId4" Type="http://schemas.openxmlformats.org/officeDocument/2006/relationships/image" Target="media/image22.png"/><Relationship Id="rId3" Type="http://schemas.openxmlformats.org/officeDocument/2006/relationships/image" Target="media/image21.png"/><Relationship Id="rId2" Type="http://schemas.openxmlformats.org/officeDocument/2006/relationships/image" Target="media/image20.png"/><Relationship Id="rId16" Type="http://schemas.openxmlformats.org/officeDocument/2006/relationships/image" Target="media/image34.png"/><Relationship Id="rId15" Type="http://schemas.openxmlformats.org/officeDocument/2006/relationships/image" Target="media/image33.png"/><Relationship Id="rId14" Type="http://schemas.openxmlformats.org/officeDocument/2006/relationships/image" Target="media/image32.png"/><Relationship Id="rId13" Type="http://schemas.openxmlformats.org/officeDocument/2006/relationships/image" Target="media/image31.png"/><Relationship Id="rId12" Type="http://schemas.openxmlformats.org/officeDocument/2006/relationships/image" Target="media/image30.png"/><Relationship Id="rId11" Type="http://schemas.openxmlformats.org/officeDocument/2006/relationships/image" Target="media/image29.png"/><Relationship Id="rId10" Type="http://schemas.openxmlformats.org/officeDocument/2006/relationships/image" Target="media/image28.png"/><Relationship Id="rId1" Type="http://schemas.openxmlformats.org/officeDocument/2006/relationships/image" Target="media/image19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theme" Target="theme/theme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tyles" Target="styles.xml"/><Relationship Id="rId10" Type="http://www.wps.cn/officeDocument/2020/cellImage" Target="cellimag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4.png"/><Relationship Id="rId4" Type="http://schemas.openxmlformats.org/officeDocument/2006/relationships/image" Target="../media/image13.png"/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12</xdr:row>
      <xdr:rowOff>85090</xdr:rowOff>
    </xdr:from>
    <xdr:to>
      <xdr:col>3</xdr:col>
      <xdr:colOff>67310</xdr:colOff>
      <xdr:row>25</xdr:row>
      <xdr:rowOff>7620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3987165"/>
          <a:ext cx="3496945" cy="2615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466725</xdr:colOff>
      <xdr:row>11</xdr:row>
      <xdr:rowOff>104775</xdr:rowOff>
    </xdr:from>
    <xdr:to>
      <xdr:col>9</xdr:col>
      <xdr:colOff>0</xdr:colOff>
      <xdr:row>27</xdr:row>
      <xdr:rowOff>173990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896995" y="3825875"/>
          <a:ext cx="3648075" cy="3305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387350</xdr:colOff>
      <xdr:row>11</xdr:row>
      <xdr:rowOff>150495</xdr:rowOff>
    </xdr:from>
    <xdr:to>
      <xdr:col>15</xdr:col>
      <xdr:colOff>485140</xdr:colOff>
      <xdr:row>27</xdr:row>
      <xdr:rowOff>69215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932420" y="3871595"/>
          <a:ext cx="4212590" cy="31546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11</xdr:row>
      <xdr:rowOff>164465</xdr:rowOff>
    </xdr:from>
    <xdr:to>
      <xdr:col>4</xdr:col>
      <xdr:colOff>427990</xdr:colOff>
      <xdr:row>26</xdr:row>
      <xdr:rowOff>20955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3698240"/>
          <a:ext cx="3514725" cy="2571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19050</xdr:colOff>
      <xdr:row>11</xdr:row>
      <xdr:rowOff>170180</xdr:rowOff>
    </xdr:from>
    <xdr:to>
      <xdr:col>10</xdr:col>
      <xdr:colOff>515620</xdr:colOff>
      <xdr:row>27</xdr:row>
      <xdr:rowOff>152400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477385" y="3703955"/>
          <a:ext cx="3925570" cy="28778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152400</xdr:colOff>
      <xdr:row>11</xdr:row>
      <xdr:rowOff>132715</xdr:rowOff>
    </xdr:from>
    <xdr:to>
      <xdr:col>4</xdr:col>
      <xdr:colOff>532130</xdr:colOff>
      <xdr:row>30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2400" y="4184015"/>
          <a:ext cx="4561840" cy="3420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247650</xdr:colOff>
      <xdr:row>11</xdr:row>
      <xdr:rowOff>94615</xdr:rowOff>
    </xdr:from>
    <xdr:to>
      <xdr:col>12</xdr:col>
      <xdr:colOff>543560</xdr:colOff>
      <xdr:row>32</xdr:row>
      <xdr:rowOff>95250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115560" y="4145915"/>
          <a:ext cx="5096510" cy="3801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390525</xdr:colOff>
      <xdr:row>10</xdr:row>
      <xdr:rowOff>104140</xdr:rowOff>
    </xdr:from>
    <xdr:to>
      <xdr:col>3</xdr:col>
      <xdr:colOff>264160</xdr:colOff>
      <xdr:row>27</xdr:row>
      <xdr:rowOff>95250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90525" y="3964940"/>
          <a:ext cx="4085590" cy="3067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171450</xdr:colOff>
      <xdr:row>10</xdr:row>
      <xdr:rowOff>170815</xdr:rowOff>
    </xdr:from>
    <xdr:to>
      <xdr:col>9</xdr:col>
      <xdr:colOff>644525</xdr:colOff>
      <xdr:row>28</xdr:row>
      <xdr:rowOff>47625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335905" y="4031615"/>
          <a:ext cx="4197985" cy="31343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220345</xdr:colOff>
      <xdr:row>11</xdr:row>
      <xdr:rowOff>66675</xdr:rowOff>
    </xdr:from>
    <xdr:to>
      <xdr:col>10</xdr:col>
      <xdr:colOff>847725</xdr:colOff>
      <xdr:row>25</xdr:row>
      <xdr:rowOff>90170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56500" y="3524250"/>
          <a:ext cx="3561080" cy="2661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534670</xdr:colOff>
      <xdr:row>10</xdr:row>
      <xdr:rowOff>154940</xdr:rowOff>
    </xdr:from>
    <xdr:to>
      <xdr:col>17</xdr:col>
      <xdr:colOff>238125</xdr:colOff>
      <xdr:row>25</xdr:row>
      <xdr:rowOff>133350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718925" y="3431540"/>
          <a:ext cx="3818255" cy="2797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257810</xdr:colOff>
      <xdr:row>26</xdr:row>
      <xdr:rowOff>151765</xdr:rowOff>
    </xdr:from>
    <xdr:to>
      <xdr:col>9</xdr:col>
      <xdr:colOff>47625</xdr:colOff>
      <xdr:row>40</xdr:row>
      <xdr:rowOff>47625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593965" y="6428740"/>
          <a:ext cx="1847215" cy="2429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466725</xdr:colOff>
      <xdr:row>26</xdr:row>
      <xdr:rowOff>136525</xdr:rowOff>
    </xdr:from>
    <xdr:to>
      <xdr:col>13</xdr:col>
      <xdr:colOff>161925</xdr:colOff>
      <xdr:row>38</xdr:row>
      <xdr:rowOff>95250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860280" y="6413500"/>
          <a:ext cx="2857500" cy="2130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530860</xdr:colOff>
      <xdr:row>27</xdr:row>
      <xdr:rowOff>46990</xdr:rowOff>
    </xdr:from>
    <xdr:to>
      <xdr:col>16</xdr:col>
      <xdr:colOff>609600</xdr:colOff>
      <xdr:row>43</xdr:row>
      <xdr:rowOff>76200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086715" y="6504940"/>
          <a:ext cx="2136140" cy="29248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37465</xdr:colOff>
      <xdr:row>11</xdr:row>
      <xdr:rowOff>74930</xdr:rowOff>
    </xdr:from>
    <xdr:to>
      <xdr:col>4</xdr:col>
      <xdr:colOff>666115</xdr:colOff>
      <xdr:row>29</xdr:row>
      <xdr:rowOff>6350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3265" y="3723005"/>
          <a:ext cx="4248785" cy="3188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669925</xdr:colOff>
      <xdr:row>10</xdr:row>
      <xdr:rowOff>151130</xdr:rowOff>
    </xdr:from>
    <xdr:to>
      <xdr:col>10</xdr:col>
      <xdr:colOff>190500</xdr:colOff>
      <xdr:row>25</xdr:row>
      <xdr:rowOff>114300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661660" y="3618230"/>
          <a:ext cx="2949575" cy="26777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288290</xdr:colOff>
      <xdr:row>11</xdr:row>
      <xdr:rowOff>47625</xdr:rowOff>
    </xdr:from>
    <xdr:to>
      <xdr:col>3</xdr:col>
      <xdr:colOff>427990</xdr:colOff>
      <xdr:row>29</xdr:row>
      <xdr:rowOff>142875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74090" y="3695700"/>
          <a:ext cx="2493010" cy="3352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1171575</xdr:colOff>
      <xdr:row>10</xdr:row>
      <xdr:rowOff>152400</xdr:rowOff>
    </xdr:from>
    <xdr:to>
      <xdr:col>7</xdr:col>
      <xdr:colOff>628650</xdr:colOff>
      <xdr:row>30</xdr:row>
      <xdr:rowOff>133350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210685" y="3619500"/>
          <a:ext cx="2781300" cy="3600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14"/>
  <sheetViews>
    <sheetView tabSelected="1" workbookViewId="0">
      <selection activeCell="N7" sqref="N7"/>
    </sheetView>
  </sheetViews>
  <sheetFormatPr defaultColWidth="9" defaultRowHeight="14.25"/>
  <cols>
    <col min="1" max="1" width="9" style="1"/>
    <col min="2" max="2" width="23.7583333333333" style="1" customWidth="1"/>
    <col min="3" max="3" width="12.2583333333333" style="1" customWidth="1"/>
    <col min="4" max="5" width="9" style="1"/>
    <col min="6" max="11" width="9" style="3"/>
    <col min="12" max="16383" width="9" style="1"/>
  </cols>
  <sheetData>
    <row r="1" s="1" customFormat="1" spans="3:11">
      <c r="C1" s="2" t="s">
        <v>0</v>
      </c>
      <c r="D1" s="2"/>
      <c r="E1" s="2"/>
      <c r="F1" s="2"/>
      <c r="G1" s="2"/>
      <c r="H1" s="2"/>
      <c r="I1" s="2"/>
      <c r="J1" s="3"/>
      <c r="K1" s="3"/>
    </row>
    <row r="2" s="1" customFormat="1" spans="3:11">
      <c r="C2" s="2"/>
      <c r="D2" s="2"/>
      <c r="E2" s="2"/>
      <c r="F2" s="2"/>
      <c r="G2" s="2"/>
      <c r="H2" s="2"/>
      <c r="I2" s="2"/>
      <c r="J2" s="3"/>
      <c r="K2" s="3"/>
    </row>
    <row r="3" s="1" customFormat="1" spans="5:11">
      <c r="E3" s="2" t="s">
        <v>1</v>
      </c>
      <c r="F3" s="2"/>
      <c r="G3" s="2"/>
      <c r="H3" s="3"/>
      <c r="I3" s="3"/>
      <c r="J3" s="3"/>
      <c r="K3" s="3"/>
    </row>
    <row r="4" s="1" customFormat="1" spans="5:11">
      <c r="E4" s="2"/>
      <c r="F4" s="2"/>
      <c r="G4" s="2"/>
      <c r="H4" s="3"/>
      <c r="I4" s="3"/>
      <c r="J4" s="3"/>
      <c r="K4" s="3"/>
    </row>
    <row r="5" s="1" customFormat="1" ht="31" customHeight="1" spans="1:12">
      <c r="A5" s="4" t="s">
        <v>2</v>
      </c>
      <c r="B5" s="4" t="s">
        <v>3</v>
      </c>
      <c r="C5" s="4"/>
      <c r="D5" s="4"/>
      <c r="E5" s="4" t="s">
        <v>4</v>
      </c>
      <c r="F5" s="4"/>
      <c r="G5" s="4" t="s">
        <v>5</v>
      </c>
      <c r="H5" s="4"/>
      <c r="I5" s="4" t="s">
        <v>6</v>
      </c>
      <c r="J5" s="4"/>
      <c r="K5" s="4"/>
      <c r="L5" s="3"/>
    </row>
    <row r="6" s="1" customFormat="1" ht="42" customHeight="1" spans="1:11">
      <c r="A6" s="5">
        <v>1</v>
      </c>
      <c r="B6" s="6" t="s">
        <v>7</v>
      </c>
      <c r="C6" s="7"/>
      <c r="D6" s="8"/>
      <c r="E6" s="6" t="s">
        <v>8</v>
      </c>
      <c r="F6" s="8"/>
      <c r="G6" s="6">
        <v>1</v>
      </c>
      <c r="H6" s="8"/>
      <c r="I6" s="21"/>
      <c r="J6" s="22"/>
      <c r="K6" s="23"/>
    </row>
    <row r="7" s="1" customFormat="1" ht="36" customHeight="1" spans="1:11">
      <c r="A7" s="5">
        <v>2</v>
      </c>
      <c r="B7" s="6" t="s">
        <v>9</v>
      </c>
      <c r="C7" s="7"/>
      <c r="D7" s="8"/>
      <c r="E7" s="6" t="s">
        <v>10</v>
      </c>
      <c r="F7" s="8"/>
      <c r="G7" s="6">
        <v>4</v>
      </c>
      <c r="H7" s="8"/>
      <c r="I7" s="21"/>
      <c r="J7" s="22"/>
      <c r="K7" s="23"/>
    </row>
    <row r="8" s="1" customFormat="1" ht="36" customHeight="1" spans="1:11">
      <c r="A8" s="4" t="s">
        <v>11</v>
      </c>
      <c r="B8" s="4" t="s">
        <v>12</v>
      </c>
      <c r="C8" s="4" t="s">
        <v>13</v>
      </c>
      <c r="D8" s="4" t="s">
        <v>4</v>
      </c>
      <c r="E8" s="4" t="s">
        <v>5</v>
      </c>
      <c r="F8" s="4" t="s">
        <v>14</v>
      </c>
      <c r="G8" s="4" t="s">
        <v>15</v>
      </c>
      <c r="H8" s="4" t="s">
        <v>16</v>
      </c>
      <c r="I8" s="4" t="s">
        <v>17</v>
      </c>
      <c r="J8" s="24" t="s">
        <v>18</v>
      </c>
      <c r="K8" s="24" t="s">
        <v>19</v>
      </c>
    </row>
    <row r="9" s="1" customFormat="1" ht="32" customHeight="1" spans="1:11">
      <c r="A9" s="5" t="s">
        <v>20</v>
      </c>
      <c r="B9" s="5" t="s">
        <v>21</v>
      </c>
      <c r="C9" s="5" t="s">
        <v>22</v>
      </c>
      <c r="D9" s="5" t="s">
        <v>8</v>
      </c>
      <c r="E9" s="5">
        <v>1</v>
      </c>
      <c r="F9" s="5">
        <v>2240</v>
      </c>
      <c r="G9" s="5">
        <v>1340</v>
      </c>
      <c r="H9" s="5">
        <v>1330</v>
      </c>
      <c r="I9" s="5">
        <v>3.992</v>
      </c>
      <c r="J9" s="5">
        <v>600</v>
      </c>
      <c r="K9" s="5">
        <v>650</v>
      </c>
    </row>
    <row r="10" s="1" customFormat="1" ht="32" customHeight="1" spans="1:11">
      <c r="A10" s="9" t="s">
        <v>23</v>
      </c>
      <c r="B10" s="9" t="s">
        <v>24</v>
      </c>
      <c r="C10" s="9" t="s">
        <v>25</v>
      </c>
      <c r="D10" s="10" t="s">
        <v>26</v>
      </c>
      <c r="E10" s="11" t="str">
        <f>_xlfn.DISPIMG("ID_A976CC5FF7214B4FBA37A1D77C0704A9",1)</f>
        <v>=DISPIMG("ID_A976CC5FF7214B4FBA37A1D77C0704A9",1)</v>
      </c>
      <c r="F10" s="12"/>
      <c r="G10" s="12"/>
      <c r="H10" s="11" t="str">
        <f>_xlfn.DISPIMG("ID_FEEF3183169C4394AE128B3DF57CB4D7",1)</f>
        <v>=DISPIMG("ID_FEEF3183169C4394AE128B3DF57CB4D7",1)</v>
      </c>
      <c r="I10" s="13"/>
      <c r="J10" s="11" t="str">
        <f>_xlfn.DISPIMG("ID_B23B8618D13B420EA55FF886B9E227DA",1)</f>
        <v>=DISPIMG("ID_B23B8618D13B420EA55FF886B9E227DA",1)</v>
      </c>
      <c r="K10" s="13"/>
    </row>
    <row r="11" s="1" customFormat="1" ht="27" customHeight="1" spans="1:11">
      <c r="A11" s="15" t="s">
        <v>27</v>
      </c>
      <c r="B11" s="15" t="s">
        <v>20</v>
      </c>
      <c r="C11" s="5" t="s">
        <v>28</v>
      </c>
      <c r="D11" s="16"/>
      <c r="E11" s="17"/>
      <c r="F11" s="18"/>
      <c r="G11" s="18"/>
      <c r="H11" s="46"/>
      <c r="I11" s="47"/>
      <c r="J11" s="46"/>
      <c r="K11" s="47"/>
    </row>
    <row r="14" ht="41.05"/>
  </sheetData>
  <mergeCells count="18">
    <mergeCell ref="B5:D5"/>
    <mergeCell ref="E5:F5"/>
    <mergeCell ref="G5:H5"/>
    <mergeCell ref="I5:K5"/>
    <mergeCell ref="B6:D6"/>
    <mergeCell ref="E6:F6"/>
    <mergeCell ref="G6:H6"/>
    <mergeCell ref="I6:K6"/>
    <mergeCell ref="B7:D7"/>
    <mergeCell ref="E7:F7"/>
    <mergeCell ref="G7:H7"/>
    <mergeCell ref="I7:K7"/>
    <mergeCell ref="D10:D11"/>
    <mergeCell ref="C1:I2"/>
    <mergeCell ref="E3:G4"/>
    <mergeCell ref="E10:G11"/>
    <mergeCell ref="H10:I11"/>
    <mergeCell ref="J10:K11"/>
  </mergeCell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1"/>
  <sheetViews>
    <sheetView workbookViewId="0">
      <selection activeCell="N18" sqref="N18"/>
    </sheetView>
  </sheetViews>
  <sheetFormatPr defaultColWidth="9" defaultRowHeight="14.25"/>
  <cols>
    <col min="1" max="1" width="9" style="1"/>
    <col min="2" max="2" width="18.3833333333333" style="1" customWidth="1"/>
    <col min="3" max="3" width="13.125" style="1" customWidth="1"/>
    <col min="4" max="16383" width="9" style="1"/>
  </cols>
  <sheetData>
    <row r="1" s="1" customFormat="1" spans="3:11">
      <c r="C1" s="2" t="s">
        <v>0</v>
      </c>
      <c r="D1" s="2"/>
      <c r="E1" s="2"/>
      <c r="F1" s="2"/>
      <c r="G1" s="2"/>
      <c r="H1" s="2"/>
      <c r="I1" s="2"/>
      <c r="J1" s="3"/>
      <c r="K1" s="3"/>
    </row>
    <row r="2" s="1" customFormat="1" spans="3:11">
      <c r="C2" s="2"/>
      <c r="D2" s="2"/>
      <c r="E2" s="2"/>
      <c r="F2" s="2"/>
      <c r="G2" s="2"/>
      <c r="H2" s="2"/>
      <c r="I2" s="2"/>
      <c r="J2" s="3"/>
      <c r="K2" s="3"/>
    </row>
    <row r="3" s="1" customFormat="1" spans="5:11">
      <c r="E3" s="2" t="s">
        <v>1</v>
      </c>
      <c r="F3" s="2"/>
      <c r="G3" s="2"/>
      <c r="H3" s="3"/>
      <c r="I3" s="3"/>
      <c r="J3" s="3"/>
      <c r="K3" s="3"/>
    </row>
    <row r="4" s="1" customFormat="1" spans="5:11">
      <c r="E4" s="2"/>
      <c r="F4" s="2"/>
      <c r="G4" s="2"/>
      <c r="H4" s="3"/>
      <c r="I4" s="3"/>
      <c r="J4" s="3"/>
      <c r="K4" s="3"/>
    </row>
    <row r="5" s="1" customFormat="1" ht="29" customHeight="1" spans="1:11">
      <c r="A5" s="4" t="s">
        <v>2</v>
      </c>
      <c r="B5" s="4" t="s">
        <v>3</v>
      </c>
      <c r="C5" s="4"/>
      <c r="D5" s="4"/>
      <c r="E5" s="4" t="s">
        <v>4</v>
      </c>
      <c r="F5" s="4"/>
      <c r="G5" s="4" t="s">
        <v>5</v>
      </c>
      <c r="H5" s="4"/>
      <c r="I5" s="4" t="s">
        <v>6</v>
      </c>
      <c r="J5" s="4"/>
      <c r="K5" s="4"/>
    </row>
    <row r="6" s="1" customFormat="1" ht="45" customHeight="1" spans="1:11">
      <c r="A6" s="5">
        <v>1</v>
      </c>
      <c r="B6" s="6" t="s">
        <v>29</v>
      </c>
      <c r="C6" s="7"/>
      <c r="D6" s="8"/>
      <c r="E6" s="6" t="s">
        <v>8</v>
      </c>
      <c r="F6" s="8"/>
      <c r="G6" s="6">
        <v>1</v>
      </c>
      <c r="H6" s="8"/>
      <c r="I6" s="21"/>
      <c r="J6" s="22"/>
      <c r="K6" s="23"/>
    </row>
    <row r="7" s="1" customFormat="1" spans="1:11">
      <c r="A7" s="5">
        <v>2</v>
      </c>
      <c r="B7" s="6" t="s">
        <v>30</v>
      </c>
      <c r="C7" s="7"/>
      <c r="D7" s="8"/>
      <c r="E7" s="6" t="s">
        <v>8</v>
      </c>
      <c r="F7" s="8"/>
      <c r="G7" s="6">
        <v>1</v>
      </c>
      <c r="H7" s="8"/>
      <c r="I7" s="21"/>
      <c r="J7" s="22"/>
      <c r="K7" s="23"/>
    </row>
    <row r="8" s="1" customFormat="1" ht="15" spans="1:11">
      <c r="A8" s="4" t="s">
        <v>11</v>
      </c>
      <c r="B8" s="4" t="s">
        <v>12</v>
      </c>
      <c r="C8" s="4" t="s">
        <v>13</v>
      </c>
      <c r="D8" s="4" t="s">
        <v>4</v>
      </c>
      <c r="E8" s="4" t="s">
        <v>5</v>
      </c>
      <c r="F8" s="4" t="s">
        <v>14</v>
      </c>
      <c r="G8" s="4" t="s">
        <v>15</v>
      </c>
      <c r="H8" s="4" t="s">
        <v>16</v>
      </c>
      <c r="I8" s="4" t="s">
        <v>17</v>
      </c>
      <c r="J8" s="24" t="s">
        <v>18</v>
      </c>
      <c r="K8" s="24" t="s">
        <v>19</v>
      </c>
    </row>
    <row r="9" s="1" customFormat="1" ht="42" customHeight="1" spans="1:11">
      <c r="A9" s="15" t="s">
        <v>31</v>
      </c>
      <c r="B9" s="5" t="s">
        <v>29</v>
      </c>
      <c r="C9" s="5" t="s">
        <v>32</v>
      </c>
      <c r="D9" s="5" t="s">
        <v>8</v>
      </c>
      <c r="E9" s="5">
        <v>1</v>
      </c>
      <c r="F9" s="5">
        <v>1750</v>
      </c>
      <c r="G9" s="5">
        <v>1150</v>
      </c>
      <c r="H9" s="5">
        <v>1530</v>
      </c>
      <c r="I9" s="5">
        <v>3.079</v>
      </c>
      <c r="J9" s="5">
        <v>283</v>
      </c>
      <c r="K9" s="5">
        <v>194</v>
      </c>
    </row>
    <row r="10" s="1" customFormat="1" ht="38" customHeight="1" spans="1:11">
      <c r="A10" s="9" t="s">
        <v>23</v>
      </c>
      <c r="B10" s="9" t="s">
        <v>24</v>
      </c>
      <c r="C10" s="9" t="s">
        <v>25</v>
      </c>
      <c r="D10" s="10" t="s">
        <v>26</v>
      </c>
      <c r="E10" s="11" t="str">
        <f>_xlfn.DISPIMG("ID_A73EA14B23B74F6EBE77581B4BC0D1BD",1)</f>
        <v>=DISPIMG("ID_A73EA14B23B74F6EBE77581B4BC0D1BD",1)</v>
      </c>
      <c r="F10" s="12"/>
      <c r="G10" s="13"/>
      <c r="H10" s="34" t="str">
        <f>_xlfn.DISPIMG("ID_73A2BF81625B4FB0A383813F1AB7DAE9",1)</f>
        <v>=DISPIMG("ID_73A2BF81625B4FB0A383813F1AB7DAE9",1)</v>
      </c>
      <c r="I10" s="41"/>
      <c r="J10" s="41"/>
      <c r="K10" s="35"/>
    </row>
    <row r="11" s="1" customFormat="1" ht="38" customHeight="1" spans="1:11">
      <c r="A11" s="15" t="s">
        <v>27</v>
      </c>
      <c r="B11" s="15" t="s">
        <v>31</v>
      </c>
      <c r="C11" s="5" t="s">
        <v>28</v>
      </c>
      <c r="D11" s="16"/>
      <c r="E11" s="17"/>
      <c r="F11" s="18"/>
      <c r="G11" s="19"/>
      <c r="H11" s="36"/>
      <c r="I11" s="43"/>
      <c r="J11" s="43"/>
      <c r="K11" s="37"/>
    </row>
  </sheetData>
  <mergeCells count="17">
    <mergeCell ref="B5:D5"/>
    <mergeCell ref="E5:F5"/>
    <mergeCell ref="G5:H5"/>
    <mergeCell ref="I5:K5"/>
    <mergeCell ref="B6:D6"/>
    <mergeCell ref="E6:F6"/>
    <mergeCell ref="G6:H6"/>
    <mergeCell ref="I6:K6"/>
    <mergeCell ref="B7:D7"/>
    <mergeCell ref="E7:F7"/>
    <mergeCell ref="G7:H7"/>
    <mergeCell ref="I7:K7"/>
    <mergeCell ref="D10:D11"/>
    <mergeCell ref="C1:I2"/>
    <mergeCell ref="E3:G4"/>
    <mergeCell ref="E10:G11"/>
    <mergeCell ref="H10:K11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1"/>
  <sheetViews>
    <sheetView workbookViewId="0">
      <selection activeCell="Q14" sqref="Q14"/>
    </sheetView>
  </sheetViews>
  <sheetFormatPr defaultColWidth="9" defaultRowHeight="14.25"/>
  <cols>
    <col min="1" max="1" width="9" style="1"/>
    <col min="2" max="2" width="23.125" style="1" customWidth="1"/>
    <col min="3" max="3" width="9" style="1"/>
    <col min="4" max="4" width="13.7583333333333" style="1" customWidth="1"/>
    <col min="5" max="16383" width="9" style="1"/>
  </cols>
  <sheetData>
    <row r="1" s="1" customFormat="1" spans="3:11">
      <c r="C1" s="2" t="s">
        <v>0</v>
      </c>
      <c r="D1" s="2"/>
      <c r="E1" s="2"/>
      <c r="F1" s="2"/>
      <c r="G1" s="2"/>
      <c r="H1" s="2"/>
      <c r="I1" s="2"/>
      <c r="J1" s="3"/>
      <c r="K1" s="3"/>
    </row>
    <row r="2" s="1" customFormat="1" spans="3:11">
      <c r="C2" s="2"/>
      <c r="D2" s="2"/>
      <c r="E2" s="2"/>
      <c r="F2" s="2"/>
      <c r="G2" s="2"/>
      <c r="H2" s="2"/>
      <c r="I2" s="2"/>
      <c r="J2" s="3"/>
      <c r="K2" s="3"/>
    </row>
    <row r="3" s="1" customFormat="1" spans="5:11">
      <c r="E3" s="2" t="s">
        <v>1</v>
      </c>
      <c r="F3" s="2"/>
      <c r="G3" s="2"/>
      <c r="H3" s="3"/>
      <c r="I3" s="3"/>
      <c r="J3" s="3"/>
      <c r="K3" s="3"/>
    </row>
    <row r="4" s="1" customFormat="1" spans="5:11">
      <c r="E4" s="2"/>
      <c r="F4" s="2"/>
      <c r="G4" s="2"/>
      <c r="H4" s="3"/>
      <c r="I4" s="3"/>
      <c r="J4" s="3"/>
      <c r="K4" s="3"/>
    </row>
    <row r="5" s="1" customFormat="1" ht="30" spans="1:11">
      <c r="A5" s="4" t="s">
        <v>2</v>
      </c>
      <c r="B5" s="4" t="s">
        <v>3</v>
      </c>
      <c r="C5" s="4"/>
      <c r="D5" s="4"/>
      <c r="E5" s="4" t="s">
        <v>4</v>
      </c>
      <c r="F5" s="4"/>
      <c r="G5" s="4" t="s">
        <v>5</v>
      </c>
      <c r="H5" s="4"/>
      <c r="I5" s="4" t="s">
        <v>6</v>
      </c>
      <c r="J5" s="4"/>
      <c r="K5" s="4"/>
    </row>
    <row r="6" s="1" customFormat="1" ht="39" customHeight="1" spans="1:11">
      <c r="A6" s="5">
        <v>1</v>
      </c>
      <c r="B6" s="6" t="s">
        <v>29</v>
      </c>
      <c r="C6" s="7"/>
      <c r="D6" s="8"/>
      <c r="E6" s="6" t="s">
        <v>8</v>
      </c>
      <c r="F6" s="8"/>
      <c r="G6" s="6">
        <v>1</v>
      </c>
      <c r="H6" s="8"/>
      <c r="I6" s="21"/>
      <c r="J6" s="22"/>
      <c r="K6" s="23"/>
    </row>
    <row r="7" s="1" customFormat="1" ht="39" customHeight="1" spans="1:11">
      <c r="A7" s="5">
        <v>2</v>
      </c>
      <c r="B7" s="6" t="s">
        <v>30</v>
      </c>
      <c r="C7" s="7"/>
      <c r="D7" s="8"/>
      <c r="E7" s="6" t="s">
        <v>8</v>
      </c>
      <c r="F7" s="8"/>
      <c r="G7" s="6">
        <v>1</v>
      </c>
      <c r="H7" s="8"/>
      <c r="I7" s="21"/>
      <c r="J7" s="22"/>
      <c r="K7" s="23"/>
    </row>
    <row r="8" s="1" customFormat="1" ht="39" customHeight="1" spans="1:11">
      <c r="A8" s="4" t="s">
        <v>11</v>
      </c>
      <c r="B8" s="4" t="s">
        <v>12</v>
      </c>
      <c r="C8" s="4" t="s">
        <v>13</v>
      </c>
      <c r="D8" s="4" t="s">
        <v>4</v>
      </c>
      <c r="E8" s="4" t="s">
        <v>5</v>
      </c>
      <c r="F8" s="4" t="s">
        <v>14</v>
      </c>
      <c r="G8" s="4" t="s">
        <v>15</v>
      </c>
      <c r="H8" s="4" t="s">
        <v>16</v>
      </c>
      <c r="I8" s="4" t="s">
        <v>17</v>
      </c>
      <c r="J8" s="24" t="s">
        <v>18</v>
      </c>
      <c r="K8" s="24" t="s">
        <v>19</v>
      </c>
    </row>
    <row r="9" s="1" customFormat="1" ht="42" customHeight="1" spans="1:11">
      <c r="A9" s="5" t="s">
        <v>33</v>
      </c>
      <c r="B9" s="5" t="s">
        <v>29</v>
      </c>
      <c r="C9" s="5" t="s">
        <v>32</v>
      </c>
      <c r="D9" s="5" t="s">
        <v>8</v>
      </c>
      <c r="E9" s="5">
        <v>1</v>
      </c>
      <c r="F9" s="5">
        <v>1750</v>
      </c>
      <c r="G9" s="5">
        <v>1150</v>
      </c>
      <c r="H9" s="5">
        <v>1530</v>
      </c>
      <c r="I9" s="5">
        <v>3.079</v>
      </c>
      <c r="J9" s="5">
        <v>283</v>
      </c>
      <c r="K9" s="5">
        <v>194</v>
      </c>
    </row>
    <row r="10" s="1" customFormat="1" ht="39" customHeight="1" spans="1:11">
      <c r="A10" s="9" t="s">
        <v>23</v>
      </c>
      <c r="B10" s="9" t="s">
        <v>24</v>
      </c>
      <c r="C10" s="9" t="s">
        <v>25</v>
      </c>
      <c r="D10" s="10" t="s">
        <v>26</v>
      </c>
      <c r="E10" s="11" t="str">
        <f>_xlfn.DISPIMG("ID_A73EA14B23B74F6EBE77581B4BC0D1BD",1)</f>
        <v>=DISPIMG("ID_A73EA14B23B74F6EBE77581B4BC0D1BD",1)</v>
      </c>
      <c r="F10" s="12"/>
      <c r="G10" s="13"/>
      <c r="H10" s="34" t="str">
        <f>_xlfn.DISPIMG("ID_73A2BF81625B4FB0A383813F1AB7DAE9",1)</f>
        <v>=DISPIMG("ID_73A2BF81625B4FB0A383813F1AB7DAE9",1)</v>
      </c>
      <c r="I10" s="41"/>
      <c r="J10" s="41"/>
      <c r="K10" s="35"/>
    </row>
    <row r="11" s="1" customFormat="1" ht="34" customHeight="1" spans="1:11">
      <c r="A11" s="15" t="s">
        <v>27</v>
      </c>
      <c r="B11" s="15" t="s">
        <v>33</v>
      </c>
      <c r="C11" s="5" t="s">
        <v>28</v>
      </c>
      <c r="D11" s="16"/>
      <c r="E11" s="17"/>
      <c r="F11" s="18"/>
      <c r="G11" s="19"/>
      <c r="H11" s="36"/>
      <c r="I11" s="43"/>
      <c r="J11" s="43"/>
      <c r="K11" s="37"/>
    </row>
  </sheetData>
  <mergeCells count="17">
    <mergeCell ref="B5:D5"/>
    <mergeCell ref="E5:F5"/>
    <mergeCell ref="G5:H5"/>
    <mergeCell ref="I5:K5"/>
    <mergeCell ref="B6:D6"/>
    <mergeCell ref="E6:F6"/>
    <mergeCell ref="G6:H6"/>
    <mergeCell ref="I6:K6"/>
    <mergeCell ref="B7:D7"/>
    <mergeCell ref="E7:F7"/>
    <mergeCell ref="G7:H7"/>
    <mergeCell ref="I7:K7"/>
    <mergeCell ref="D10:D11"/>
    <mergeCell ref="C1:I2"/>
    <mergeCell ref="E3:G4"/>
    <mergeCell ref="E10:G11"/>
    <mergeCell ref="H10:K11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0"/>
  <sheetViews>
    <sheetView workbookViewId="0">
      <selection activeCell="N11" sqref="N11"/>
    </sheetView>
  </sheetViews>
  <sheetFormatPr defaultColWidth="9" defaultRowHeight="14.25"/>
  <cols>
    <col min="1" max="1" width="13.7583333333333" style="1" customWidth="1"/>
    <col min="2" max="2" width="19.7583333333333" style="1" customWidth="1"/>
    <col min="3" max="3" width="21.7583333333333" style="1" customWidth="1"/>
    <col min="4" max="4" width="12.5" style="1" customWidth="1"/>
    <col min="5" max="5" width="12.8833333333333" style="1" customWidth="1"/>
    <col min="6" max="16383" width="9" style="1"/>
  </cols>
  <sheetData>
    <row r="1" s="1" customFormat="1" spans="3:11">
      <c r="C1" s="2" t="s">
        <v>0</v>
      </c>
      <c r="D1" s="2"/>
      <c r="E1" s="2"/>
      <c r="F1" s="2"/>
      <c r="G1" s="2"/>
      <c r="H1" s="2"/>
      <c r="I1" s="2"/>
      <c r="J1" s="3"/>
      <c r="K1" s="3"/>
    </row>
    <row r="2" s="1" customFormat="1" spans="3:11">
      <c r="C2" s="2"/>
      <c r="D2" s="2"/>
      <c r="E2" s="2"/>
      <c r="F2" s="2"/>
      <c r="G2" s="2"/>
      <c r="H2" s="2"/>
      <c r="I2" s="2"/>
      <c r="J2" s="3"/>
      <c r="K2" s="3"/>
    </row>
    <row r="3" s="1" customFormat="1" spans="4:11">
      <c r="D3" s="2" t="s">
        <v>1</v>
      </c>
      <c r="E3" s="2"/>
      <c r="F3" s="2"/>
      <c r="G3" s="2"/>
      <c r="H3" s="3"/>
      <c r="I3" s="3"/>
      <c r="J3" s="3"/>
      <c r="K3" s="3"/>
    </row>
    <row r="4" s="1" customFormat="1" spans="4:11">
      <c r="D4" s="2"/>
      <c r="E4" s="2"/>
      <c r="F4" s="2"/>
      <c r="G4" s="2"/>
      <c r="H4" s="3"/>
      <c r="I4" s="3"/>
      <c r="J4" s="3"/>
      <c r="K4" s="3"/>
    </row>
    <row r="5" s="1" customFormat="1" ht="15" spans="1:11">
      <c r="A5" s="4" t="s">
        <v>2</v>
      </c>
      <c r="B5" s="4" t="s">
        <v>3</v>
      </c>
      <c r="C5" s="4"/>
      <c r="D5" s="4"/>
      <c r="E5" s="4" t="s">
        <v>4</v>
      </c>
      <c r="F5" s="4"/>
      <c r="G5" s="4" t="s">
        <v>5</v>
      </c>
      <c r="H5" s="4"/>
      <c r="I5" s="4" t="s">
        <v>6</v>
      </c>
      <c r="J5" s="4"/>
      <c r="K5" s="4"/>
    </row>
    <row r="6" s="1" customFormat="1" ht="46" customHeight="1" spans="1:11">
      <c r="A6" s="5">
        <v>1</v>
      </c>
      <c r="B6" s="6" t="s">
        <v>34</v>
      </c>
      <c r="C6" s="7"/>
      <c r="D6" s="8"/>
      <c r="E6" s="6" t="s">
        <v>8</v>
      </c>
      <c r="F6" s="8"/>
      <c r="G6" s="6">
        <v>1</v>
      </c>
      <c r="H6" s="8"/>
      <c r="I6" s="21"/>
      <c r="J6" s="22"/>
      <c r="K6" s="23"/>
    </row>
    <row r="7" s="1" customFormat="1" ht="37" customHeight="1" spans="1:11">
      <c r="A7" s="4" t="s">
        <v>11</v>
      </c>
      <c r="B7" s="4" t="s">
        <v>12</v>
      </c>
      <c r="C7" s="4" t="s">
        <v>13</v>
      </c>
      <c r="D7" s="4" t="s">
        <v>4</v>
      </c>
      <c r="E7" s="4" t="s">
        <v>5</v>
      </c>
      <c r="F7" s="4" t="s">
        <v>14</v>
      </c>
      <c r="G7" s="4" t="s">
        <v>15</v>
      </c>
      <c r="H7" s="4" t="s">
        <v>16</v>
      </c>
      <c r="I7" s="4" t="s">
        <v>17</v>
      </c>
      <c r="J7" s="24" t="s">
        <v>18</v>
      </c>
      <c r="K7" s="24" t="s">
        <v>19</v>
      </c>
    </row>
    <row r="8" s="1" customFormat="1" ht="47" customHeight="1" spans="1:11">
      <c r="A8" s="45" t="s">
        <v>35</v>
      </c>
      <c r="B8" s="5" t="s">
        <v>34</v>
      </c>
      <c r="C8" s="5" t="s">
        <v>36</v>
      </c>
      <c r="D8" s="5" t="s">
        <v>8</v>
      </c>
      <c r="E8" s="5">
        <v>1</v>
      </c>
      <c r="F8" s="45">
        <v>3140</v>
      </c>
      <c r="G8" s="45">
        <v>1200</v>
      </c>
      <c r="H8" s="45">
        <v>2040</v>
      </c>
      <c r="I8" s="45">
        <v>7.687</v>
      </c>
      <c r="J8" s="45">
        <v>650</v>
      </c>
      <c r="K8" s="45">
        <v>600</v>
      </c>
    </row>
    <row r="9" s="1" customFormat="1" ht="48" customHeight="1" spans="1:11">
      <c r="A9" s="9" t="s">
        <v>23</v>
      </c>
      <c r="B9" s="9" t="s">
        <v>24</v>
      </c>
      <c r="C9" s="9" t="s">
        <v>25</v>
      </c>
      <c r="D9" s="10" t="s">
        <v>26</v>
      </c>
      <c r="E9" s="11" t="str">
        <f>_xlfn.DISPIMG("ID_89A65284D7984919B6F49D2AC78514C7",1)</f>
        <v>=DISPIMG("ID_89A65284D7984919B6F49D2AC78514C7",1)</v>
      </c>
      <c r="F9" s="12"/>
      <c r="G9" s="13"/>
      <c r="H9" s="34" t="str">
        <f>_xlfn.DISPIMG("ID_A2A6C33E6D764390B6B23DA41E4D315A",1)</f>
        <v>=DISPIMG("ID_A2A6C33E6D764390B6B23DA41E4D315A",1)</v>
      </c>
      <c r="I9" s="41"/>
      <c r="J9" s="41"/>
      <c r="K9" s="35"/>
    </row>
    <row r="10" s="1" customFormat="1" ht="54" customHeight="1" spans="1:11">
      <c r="A10" s="15" t="s">
        <v>27</v>
      </c>
      <c r="B10" s="15" t="s">
        <v>35</v>
      </c>
      <c r="C10" s="5" t="s">
        <v>28</v>
      </c>
      <c r="D10" s="16"/>
      <c r="E10" s="17"/>
      <c r="F10" s="18"/>
      <c r="G10" s="19"/>
      <c r="H10" s="36"/>
      <c r="I10" s="43"/>
      <c r="J10" s="43"/>
      <c r="K10" s="37"/>
    </row>
  </sheetData>
  <mergeCells count="13">
    <mergeCell ref="B5:D5"/>
    <mergeCell ref="E5:F5"/>
    <mergeCell ref="G5:H5"/>
    <mergeCell ref="I5:K5"/>
    <mergeCell ref="B6:D6"/>
    <mergeCell ref="E6:F6"/>
    <mergeCell ref="G6:H6"/>
    <mergeCell ref="I6:K6"/>
    <mergeCell ref="D9:D10"/>
    <mergeCell ref="C1:I2"/>
    <mergeCell ref="D3:G4"/>
    <mergeCell ref="E9:G10"/>
    <mergeCell ref="H9:K10"/>
  </mergeCell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42"/>
  <sheetViews>
    <sheetView topLeftCell="A3" workbookViewId="0">
      <selection activeCell="O6" sqref="O6"/>
    </sheetView>
  </sheetViews>
  <sheetFormatPr defaultColWidth="9" defaultRowHeight="14.25"/>
  <cols>
    <col min="1" max="1" width="11.8916666666667" style="1" customWidth="1"/>
    <col min="2" max="2" width="21.5" style="1" customWidth="1"/>
    <col min="3" max="3" width="28.2583333333333" style="1" customWidth="1"/>
    <col min="4" max="4" width="16.625" style="1" customWidth="1"/>
    <col min="5" max="9" width="9" style="1"/>
    <col min="10" max="10" width="11.5" style="1" customWidth="1"/>
    <col min="11" max="11" width="12" style="1" customWidth="1"/>
    <col min="12" max="16383" width="9" style="1"/>
  </cols>
  <sheetData>
    <row r="1" s="1" customFormat="1" spans="3:11">
      <c r="C1" s="2" t="s">
        <v>0</v>
      </c>
      <c r="D1" s="2"/>
      <c r="E1" s="2"/>
      <c r="F1" s="2"/>
      <c r="G1" s="2"/>
      <c r="H1" s="2"/>
      <c r="I1" s="2"/>
      <c r="J1" s="3"/>
      <c r="K1" s="3"/>
    </row>
    <row r="2" s="1" customFormat="1" spans="3:11">
      <c r="C2" s="2"/>
      <c r="D2" s="2"/>
      <c r="E2" s="2"/>
      <c r="F2" s="2"/>
      <c r="G2" s="2"/>
      <c r="H2" s="2"/>
      <c r="I2" s="2"/>
      <c r="J2" s="3"/>
      <c r="K2" s="3"/>
    </row>
    <row r="3" s="1" customFormat="1" spans="5:11">
      <c r="E3" s="2" t="s">
        <v>1</v>
      </c>
      <c r="F3" s="2"/>
      <c r="G3" s="2"/>
      <c r="H3" s="3"/>
      <c r="I3" s="3"/>
      <c r="J3" s="3"/>
      <c r="K3" s="3"/>
    </row>
    <row r="4" s="1" customFormat="1" spans="5:11">
      <c r="E4" s="2"/>
      <c r="F4" s="2"/>
      <c r="G4" s="2"/>
      <c r="H4" s="3"/>
      <c r="I4" s="3"/>
      <c r="J4" s="3"/>
      <c r="K4" s="3"/>
    </row>
    <row r="5" s="1" customFormat="1" ht="15" spans="1:11">
      <c r="A5" s="4" t="s">
        <v>2</v>
      </c>
      <c r="B5" s="4" t="s">
        <v>3</v>
      </c>
      <c r="C5" s="4"/>
      <c r="D5" s="4"/>
      <c r="E5" s="4" t="s">
        <v>4</v>
      </c>
      <c r="F5" s="4"/>
      <c r="G5" s="4" t="s">
        <v>5</v>
      </c>
      <c r="H5" s="4"/>
      <c r="I5" s="4" t="s">
        <v>6</v>
      </c>
      <c r="J5" s="4"/>
      <c r="K5" s="4"/>
    </row>
    <row r="6" s="1" customFormat="1" ht="31" customHeight="1" spans="1:11">
      <c r="A6" s="5">
        <v>1</v>
      </c>
      <c r="B6" s="6" t="s">
        <v>37</v>
      </c>
      <c r="C6" s="7"/>
      <c r="D6" s="8"/>
      <c r="E6" s="6" t="s">
        <v>8</v>
      </c>
      <c r="F6" s="8"/>
      <c r="G6" s="6">
        <v>2</v>
      </c>
      <c r="H6" s="8"/>
      <c r="I6" s="21"/>
      <c r="J6" s="22"/>
      <c r="K6" s="23"/>
    </row>
    <row r="7" s="1" customFormat="1" ht="36" customHeight="1" spans="1:11">
      <c r="A7" s="4" t="s">
        <v>11</v>
      </c>
      <c r="B7" s="4" t="s">
        <v>12</v>
      </c>
      <c r="C7" s="4" t="s">
        <v>13</v>
      </c>
      <c r="D7" s="4" t="s">
        <v>4</v>
      </c>
      <c r="E7" s="4" t="s">
        <v>5</v>
      </c>
      <c r="F7" s="4" t="s">
        <v>14</v>
      </c>
      <c r="G7" s="4" t="s">
        <v>15</v>
      </c>
      <c r="H7" s="4" t="s">
        <v>16</v>
      </c>
      <c r="I7" s="4" t="s">
        <v>17</v>
      </c>
      <c r="J7" s="24" t="s">
        <v>18</v>
      </c>
      <c r="K7" s="24" t="s">
        <v>19</v>
      </c>
    </row>
    <row r="8" s="1" customFormat="1" ht="51" customHeight="1" spans="1:11">
      <c r="A8" s="5" t="s">
        <v>38</v>
      </c>
      <c r="B8" s="5" t="s">
        <v>39</v>
      </c>
      <c r="C8" s="5" t="s">
        <v>40</v>
      </c>
      <c r="D8" s="5" t="s">
        <v>8</v>
      </c>
      <c r="E8" s="5">
        <v>2</v>
      </c>
      <c r="F8" s="5">
        <v>1440</v>
      </c>
      <c r="G8" s="5">
        <v>1350</v>
      </c>
      <c r="H8" s="5">
        <v>1200</v>
      </c>
      <c r="I8" s="5">
        <v>2.33</v>
      </c>
      <c r="J8" s="5">
        <v>721</v>
      </c>
      <c r="K8" s="5">
        <v>781</v>
      </c>
    </row>
    <row r="9" s="1" customFormat="1" ht="32" customHeight="1" spans="1:15">
      <c r="A9" s="9" t="s">
        <v>23</v>
      </c>
      <c r="B9" s="9" t="s">
        <v>24</v>
      </c>
      <c r="C9" s="9" t="s">
        <v>25</v>
      </c>
      <c r="D9" s="10" t="s">
        <v>26</v>
      </c>
      <c r="E9" s="11" t="str">
        <f>_xlfn.DISPIMG("ID_651CE1A91B674B6C96DA14A43CBED9BE",1)</f>
        <v>=DISPIMG("ID_651CE1A91B674B6C96DA14A43CBED9BE",1)</v>
      </c>
      <c r="F9" s="13"/>
      <c r="G9" s="34" t="str">
        <f>_xlfn.DISPIMG("ID_24F1ECC0A0DD499A9F82BD0B3C4B84AF",1)</f>
        <v>=DISPIMG("ID_24F1ECC0A0DD499A9F82BD0B3C4B84AF",1)</v>
      </c>
      <c r="H9" s="35"/>
      <c r="I9" s="34" t="str">
        <f>_xlfn.DISPIMG("ID_E8EB73BCD99148F58982D69266974978",1)</f>
        <v>=DISPIMG("ID_E8EB73BCD99148F58982D69266974978",1)</v>
      </c>
      <c r="J9" s="41" t="str">
        <f>_xlfn.DISPIMG("ID_0FAF3B2C93584678B688CC572D13D287",1)</f>
        <v>=DISPIMG("ID_0FAF3B2C93584678B688CC572D13D287",1)</v>
      </c>
      <c r="K9" s="5" t="str">
        <f>_xlfn.DISPIMG("ID_4AEDD2854E634D1DBA7D536C269D7D56",1)</f>
        <v>=DISPIMG("ID_4AEDD2854E634D1DBA7D536C269D7D56",1)</v>
      </c>
      <c r="L9" s="42"/>
      <c r="M9" s="42"/>
      <c r="N9" s="42"/>
      <c r="O9" s="42"/>
    </row>
    <row r="10" s="1" customFormat="1" ht="36" customHeight="1" spans="1:15">
      <c r="A10" s="15" t="s">
        <v>27</v>
      </c>
      <c r="B10" s="15" t="s">
        <v>38</v>
      </c>
      <c r="C10" s="5" t="s">
        <v>28</v>
      </c>
      <c r="D10" s="16"/>
      <c r="E10" s="17"/>
      <c r="F10" s="19"/>
      <c r="G10" s="36"/>
      <c r="H10" s="37"/>
      <c r="I10" s="36"/>
      <c r="J10" s="43"/>
      <c r="K10" s="44"/>
      <c r="L10" s="42"/>
      <c r="M10" s="42"/>
      <c r="N10" s="42"/>
      <c r="O10" s="42"/>
    </row>
    <row r="12" ht="22.5" spans="1:6">
      <c r="A12" s="38" t="s">
        <v>41</v>
      </c>
      <c r="B12" s="38"/>
      <c r="C12" s="38"/>
      <c r="D12" s="38"/>
      <c r="E12" s="38"/>
      <c r="F12" s="38"/>
    </row>
    <row r="13" spans="1:6">
      <c r="A13" s="5" t="s">
        <v>42</v>
      </c>
      <c r="B13" s="5" t="s">
        <v>43</v>
      </c>
      <c r="C13" s="5" t="s">
        <v>13</v>
      </c>
      <c r="D13" s="5" t="s">
        <v>4</v>
      </c>
      <c r="E13" s="5" t="s">
        <v>5</v>
      </c>
      <c r="F13" s="5" t="s">
        <v>6</v>
      </c>
    </row>
    <row r="14" spans="1:6">
      <c r="A14" s="5">
        <v>1</v>
      </c>
      <c r="B14" s="5" t="s">
        <v>44</v>
      </c>
      <c r="C14" s="5"/>
      <c r="D14" s="5" t="s">
        <v>8</v>
      </c>
      <c r="E14" s="5">
        <v>2</v>
      </c>
      <c r="F14" s="39"/>
    </row>
    <row r="15" spans="1:6">
      <c r="A15" s="5">
        <v>2</v>
      </c>
      <c r="B15" s="5" t="s">
        <v>45</v>
      </c>
      <c r="C15" s="5"/>
      <c r="D15" s="5" t="s">
        <v>8</v>
      </c>
      <c r="E15" s="5">
        <v>2</v>
      </c>
      <c r="F15" s="39"/>
    </row>
    <row r="16" spans="1:6">
      <c r="A16" s="5">
        <v>3</v>
      </c>
      <c r="B16" s="5" t="s">
        <v>46</v>
      </c>
      <c r="C16" s="5"/>
      <c r="D16" s="5" t="s">
        <v>8</v>
      </c>
      <c r="E16" s="5">
        <v>2</v>
      </c>
      <c r="F16" s="39"/>
    </row>
    <row r="17" spans="1:6">
      <c r="A17" s="5">
        <v>4</v>
      </c>
      <c r="B17" s="5" t="s">
        <v>47</v>
      </c>
      <c r="C17" s="5" t="s">
        <v>48</v>
      </c>
      <c r="D17" s="5" t="s">
        <v>8</v>
      </c>
      <c r="E17" s="5">
        <v>1</v>
      </c>
      <c r="F17" s="39"/>
    </row>
    <row r="18" spans="1:6">
      <c r="A18" s="5">
        <v>5</v>
      </c>
      <c r="B18" s="5" t="s">
        <v>49</v>
      </c>
      <c r="C18" s="5" t="s">
        <v>50</v>
      </c>
      <c r="D18" s="5" t="s">
        <v>8</v>
      </c>
      <c r="E18" s="5">
        <v>1</v>
      </c>
      <c r="F18" s="39"/>
    </row>
    <row r="19" spans="1:6">
      <c r="A19" s="5">
        <v>6</v>
      </c>
      <c r="B19" s="5" t="s">
        <v>29</v>
      </c>
      <c r="C19" s="5"/>
      <c r="D19" s="5" t="s">
        <v>8</v>
      </c>
      <c r="E19" s="5">
        <v>2</v>
      </c>
      <c r="F19" s="5"/>
    </row>
    <row r="20" spans="1:6">
      <c r="A20" s="5">
        <v>7</v>
      </c>
      <c r="B20" s="5" t="s">
        <v>51</v>
      </c>
      <c r="C20" s="5"/>
      <c r="D20" s="5" t="s">
        <v>52</v>
      </c>
      <c r="E20" s="5">
        <v>2</v>
      </c>
      <c r="F20" s="5"/>
    </row>
    <row r="21" spans="1:6">
      <c r="A21" s="5">
        <v>8</v>
      </c>
      <c r="B21" s="5" t="s">
        <v>53</v>
      </c>
      <c r="C21" s="5"/>
      <c r="D21" s="5" t="s">
        <v>52</v>
      </c>
      <c r="E21" s="5">
        <v>2</v>
      </c>
      <c r="F21" s="5"/>
    </row>
    <row r="22" spans="1:6">
      <c r="A22" s="5">
        <v>9</v>
      </c>
      <c r="B22" s="5" t="s">
        <v>54</v>
      </c>
      <c r="C22" s="5"/>
      <c r="D22" s="5" t="s">
        <v>52</v>
      </c>
      <c r="E22" s="5">
        <v>2</v>
      </c>
      <c r="F22" s="5"/>
    </row>
    <row r="23" spans="1:6">
      <c r="A23" s="5">
        <v>10</v>
      </c>
      <c r="B23" s="5" t="s">
        <v>55</v>
      </c>
      <c r="C23" s="5"/>
      <c r="D23" s="5" t="s">
        <v>52</v>
      </c>
      <c r="E23" s="5">
        <v>2</v>
      </c>
      <c r="F23" s="5"/>
    </row>
    <row r="24" spans="1:6">
      <c r="A24" s="5">
        <v>11</v>
      </c>
      <c r="B24" s="5" t="s">
        <v>56</v>
      </c>
      <c r="C24" s="5"/>
      <c r="D24" s="5" t="s">
        <v>52</v>
      </c>
      <c r="E24" s="5">
        <v>2</v>
      </c>
      <c r="F24" s="5"/>
    </row>
    <row r="25" spans="1:6">
      <c r="A25" s="5">
        <v>12</v>
      </c>
      <c r="B25" s="5" t="s">
        <v>57</v>
      </c>
      <c r="C25" s="5" t="s">
        <v>58</v>
      </c>
      <c r="D25" s="5" t="s">
        <v>59</v>
      </c>
      <c r="E25" s="5">
        <v>28</v>
      </c>
      <c r="F25" s="5"/>
    </row>
    <row r="26" spans="1:6">
      <c r="A26" s="5">
        <v>13</v>
      </c>
      <c r="B26" s="5" t="s">
        <v>60</v>
      </c>
      <c r="C26" s="5"/>
      <c r="D26" s="5" t="s">
        <v>59</v>
      </c>
      <c r="E26" s="5">
        <v>2</v>
      </c>
      <c r="F26" s="5"/>
    </row>
    <row r="27" spans="1:6">
      <c r="A27" s="5">
        <v>14</v>
      </c>
      <c r="B27" s="5" t="s">
        <v>61</v>
      </c>
      <c r="C27" s="5"/>
      <c r="D27" s="5" t="s">
        <v>59</v>
      </c>
      <c r="E27" s="5">
        <v>2</v>
      </c>
      <c r="F27" s="5"/>
    </row>
    <row r="28" spans="1:6">
      <c r="A28" s="5">
        <v>15</v>
      </c>
      <c r="B28" s="5" t="s">
        <v>62</v>
      </c>
      <c r="C28" s="5"/>
      <c r="D28" s="5" t="s">
        <v>59</v>
      </c>
      <c r="E28" s="5">
        <v>2</v>
      </c>
      <c r="F28" s="5"/>
    </row>
    <row r="29" spans="1:6">
      <c r="A29" s="5">
        <v>16</v>
      </c>
      <c r="B29" s="5" t="s">
        <v>63</v>
      </c>
      <c r="C29" s="5" t="s">
        <v>64</v>
      </c>
      <c r="D29" s="5" t="s">
        <v>65</v>
      </c>
      <c r="E29" s="5">
        <v>32</v>
      </c>
      <c r="F29" s="5"/>
    </row>
    <row r="30" spans="1:6">
      <c r="A30" s="5">
        <v>17</v>
      </c>
      <c r="B30" s="5" t="s">
        <v>66</v>
      </c>
      <c r="C30" s="5"/>
      <c r="D30" s="5" t="s">
        <v>52</v>
      </c>
      <c r="E30" s="5">
        <v>4</v>
      </c>
      <c r="F30" s="5"/>
    </row>
    <row r="31" spans="1:6">
      <c r="A31" s="5">
        <v>18</v>
      </c>
      <c r="B31" s="5" t="s">
        <v>67</v>
      </c>
      <c r="C31" s="5"/>
      <c r="D31" s="5" t="s">
        <v>10</v>
      </c>
      <c r="E31" s="5">
        <v>24</v>
      </c>
      <c r="F31" s="5"/>
    </row>
    <row r="32" spans="1:6">
      <c r="A32" s="5">
        <v>19</v>
      </c>
      <c r="B32" s="5" t="s">
        <v>68</v>
      </c>
      <c r="C32" s="5"/>
      <c r="D32" s="5" t="s">
        <v>52</v>
      </c>
      <c r="E32" s="5">
        <v>48</v>
      </c>
      <c r="F32" s="5"/>
    </row>
    <row r="33" spans="1:6">
      <c r="A33" s="5">
        <v>20</v>
      </c>
      <c r="B33" s="5" t="s">
        <v>69</v>
      </c>
      <c r="C33" s="5" t="s">
        <v>70</v>
      </c>
      <c r="D33" s="5" t="s">
        <v>65</v>
      </c>
      <c r="E33" s="5">
        <v>32</v>
      </c>
      <c r="F33" s="5"/>
    </row>
    <row r="34" spans="1:6">
      <c r="A34" s="5">
        <v>21</v>
      </c>
      <c r="B34" s="5" t="s">
        <v>71</v>
      </c>
      <c r="C34" s="5"/>
      <c r="D34" s="5" t="s">
        <v>72</v>
      </c>
      <c r="E34" s="5">
        <v>56</v>
      </c>
      <c r="F34" s="5"/>
    </row>
    <row r="35" spans="1:6">
      <c r="A35" s="5">
        <v>22</v>
      </c>
      <c r="B35" s="5" t="s">
        <v>73</v>
      </c>
      <c r="C35" s="5" t="s">
        <v>74</v>
      </c>
      <c r="D35" s="5" t="s">
        <v>72</v>
      </c>
      <c r="E35" s="5">
        <v>112</v>
      </c>
      <c r="F35" s="5"/>
    </row>
    <row r="36" spans="1:6">
      <c r="A36" s="5">
        <v>23</v>
      </c>
      <c r="B36" s="5" t="s">
        <v>75</v>
      </c>
      <c r="C36" s="5" t="s">
        <v>70</v>
      </c>
      <c r="D36" s="5" t="s">
        <v>65</v>
      </c>
      <c r="E36" s="5">
        <v>56</v>
      </c>
      <c r="F36" s="5"/>
    </row>
    <row r="37" spans="1:6">
      <c r="A37" s="5">
        <v>24</v>
      </c>
      <c r="B37" s="5" t="s">
        <v>76</v>
      </c>
      <c r="C37" s="5"/>
      <c r="D37" s="5" t="s">
        <v>52</v>
      </c>
      <c r="E37" s="5">
        <v>8</v>
      </c>
      <c r="F37" s="5"/>
    </row>
    <row r="38" spans="1:6">
      <c r="A38" s="5">
        <v>25</v>
      </c>
      <c r="B38" s="5" t="s">
        <v>77</v>
      </c>
      <c r="C38" s="5"/>
      <c r="D38" s="5" t="s">
        <v>52</v>
      </c>
      <c r="E38" s="5">
        <v>8</v>
      </c>
      <c r="F38" s="40"/>
    </row>
    <row r="39" spans="1:6">
      <c r="A39" s="5">
        <v>26</v>
      </c>
      <c r="B39" s="5" t="s">
        <v>78</v>
      </c>
      <c r="C39" s="5"/>
      <c r="D39" s="5" t="s">
        <v>59</v>
      </c>
      <c r="E39" s="5">
        <v>2</v>
      </c>
      <c r="F39" s="5"/>
    </row>
    <row r="40" spans="1:6">
      <c r="A40" s="5">
        <v>27</v>
      </c>
      <c r="B40" s="5" t="s">
        <v>79</v>
      </c>
      <c r="C40" s="5"/>
      <c r="D40" s="5" t="s">
        <v>59</v>
      </c>
      <c r="E40" s="5">
        <v>2</v>
      </c>
      <c r="F40" s="5"/>
    </row>
    <row r="41" spans="1:6">
      <c r="A41" s="5">
        <v>28</v>
      </c>
      <c r="B41" s="5" t="s">
        <v>80</v>
      </c>
      <c r="C41" s="5"/>
      <c r="D41" s="5" t="s">
        <v>59</v>
      </c>
      <c r="E41" s="5">
        <v>2</v>
      </c>
      <c r="F41" s="5"/>
    </row>
    <row r="42" spans="1:6">
      <c r="A42" s="5">
        <v>29</v>
      </c>
      <c r="B42" s="5" t="s">
        <v>81</v>
      </c>
      <c r="C42" s="40" t="s">
        <v>82</v>
      </c>
      <c r="D42" s="5" t="s">
        <v>83</v>
      </c>
      <c r="E42" s="5">
        <v>1</v>
      </c>
      <c r="F42" s="40"/>
    </row>
  </sheetData>
  <mergeCells count="19">
    <mergeCell ref="B5:D5"/>
    <mergeCell ref="E5:F5"/>
    <mergeCell ref="G5:H5"/>
    <mergeCell ref="I5:K5"/>
    <mergeCell ref="B6:D6"/>
    <mergeCell ref="E6:F6"/>
    <mergeCell ref="G6:H6"/>
    <mergeCell ref="I6:K6"/>
    <mergeCell ref="A12:F12"/>
    <mergeCell ref="D9:D10"/>
    <mergeCell ref="I9:I10"/>
    <mergeCell ref="J9:J10"/>
    <mergeCell ref="K9:K10"/>
    <mergeCell ref="L9:M10"/>
    <mergeCell ref="N9:O10"/>
    <mergeCell ref="C1:I2"/>
    <mergeCell ref="E3:G4"/>
    <mergeCell ref="E9:F10"/>
    <mergeCell ref="G9:H10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0"/>
  <sheetViews>
    <sheetView workbookViewId="0">
      <selection activeCell="M5" sqref="M5"/>
    </sheetView>
  </sheetViews>
  <sheetFormatPr defaultColWidth="9" defaultRowHeight="14.25"/>
  <cols>
    <col min="1" max="1" width="9" style="1"/>
    <col min="2" max="2" width="18.7583333333333" style="1" customWidth="1"/>
    <col min="3" max="3" width="12.125" style="1" customWidth="1"/>
    <col min="4" max="4" width="16.625" style="1" customWidth="1"/>
    <col min="5" max="16383" width="9" style="1"/>
  </cols>
  <sheetData>
    <row r="1" s="1" customFormat="1" spans="3:11">
      <c r="C1" s="2" t="s">
        <v>0</v>
      </c>
      <c r="D1" s="2"/>
      <c r="E1" s="2"/>
      <c r="F1" s="2"/>
      <c r="G1" s="2"/>
      <c r="H1" s="2"/>
      <c r="I1" s="2"/>
      <c r="J1" s="3"/>
      <c r="K1" s="3"/>
    </row>
    <row r="2" s="1" customFormat="1" spans="3:11">
      <c r="C2" s="2"/>
      <c r="D2" s="2"/>
      <c r="E2" s="2"/>
      <c r="F2" s="2"/>
      <c r="G2" s="2"/>
      <c r="H2" s="2"/>
      <c r="I2" s="2"/>
      <c r="J2" s="3"/>
      <c r="K2" s="3"/>
    </row>
    <row r="3" s="1" customFormat="1" spans="5:11">
      <c r="E3" s="2" t="s">
        <v>1</v>
      </c>
      <c r="F3" s="2"/>
      <c r="G3" s="2"/>
      <c r="H3" s="3"/>
      <c r="I3" s="3"/>
      <c r="J3" s="3"/>
      <c r="K3" s="3"/>
    </row>
    <row r="4" s="1" customFormat="1" spans="5:11">
      <c r="E4" s="2"/>
      <c r="F4" s="2"/>
      <c r="G4" s="2"/>
      <c r="H4" s="3"/>
      <c r="I4" s="3"/>
      <c r="J4" s="3"/>
      <c r="K4" s="3"/>
    </row>
    <row r="5" s="1" customFormat="1" ht="30" spans="1:11">
      <c r="A5" s="4" t="s">
        <v>2</v>
      </c>
      <c r="B5" s="4" t="s">
        <v>3</v>
      </c>
      <c r="C5" s="4"/>
      <c r="D5" s="4"/>
      <c r="E5" s="4" t="s">
        <v>4</v>
      </c>
      <c r="F5" s="4"/>
      <c r="G5" s="4" t="s">
        <v>5</v>
      </c>
      <c r="H5" s="4"/>
      <c r="I5" s="4" t="s">
        <v>6</v>
      </c>
      <c r="J5" s="4"/>
      <c r="K5" s="4"/>
    </row>
    <row r="6" s="1" customFormat="1" ht="31" customHeight="1" spans="1:11">
      <c r="A6" s="5">
        <v>1</v>
      </c>
      <c r="B6" s="6" t="s">
        <v>84</v>
      </c>
      <c r="C6" s="7"/>
      <c r="D6" s="8"/>
      <c r="E6" s="6" t="s">
        <v>8</v>
      </c>
      <c r="F6" s="8"/>
      <c r="G6" s="6">
        <v>1</v>
      </c>
      <c r="H6" s="8"/>
      <c r="I6" s="21"/>
      <c r="J6" s="22"/>
      <c r="K6" s="23"/>
    </row>
    <row r="7" s="1" customFormat="1" ht="36" customHeight="1" spans="1:11">
      <c r="A7" s="4" t="s">
        <v>11</v>
      </c>
      <c r="B7" s="4" t="s">
        <v>12</v>
      </c>
      <c r="C7" s="4" t="s">
        <v>13</v>
      </c>
      <c r="D7" s="4" t="s">
        <v>4</v>
      </c>
      <c r="E7" s="4" t="s">
        <v>5</v>
      </c>
      <c r="F7" s="4" t="s">
        <v>14</v>
      </c>
      <c r="G7" s="4" t="s">
        <v>15</v>
      </c>
      <c r="H7" s="4" t="s">
        <v>16</v>
      </c>
      <c r="I7" s="4" t="s">
        <v>17</v>
      </c>
      <c r="J7" s="24" t="s">
        <v>18</v>
      </c>
      <c r="K7" s="24" t="s">
        <v>19</v>
      </c>
    </row>
    <row r="8" s="1" customFormat="1" ht="51" customHeight="1" spans="1:11">
      <c r="A8" s="5" t="s">
        <v>85</v>
      </c>
      <c r="B8" s="5" t="s">
        <v>84</v>
      </c>
      <c r="C8" s="5"/>
      <c r="D8" s="5" t="s">
        <v>8</v>
      </c>
      <c r="E8" s="5">
        <v>1</v>
      </c>
      <c r="F8" s="5">
        <v>1610</v>
      </c>
      <c r="G8" s="5">
        <v>950</v>
      </c>
      <c r="H8" s="5">
        <v>1355</v>
      </c>
      <c r="I8" s="5">
        <v>2.07</v>
      </c>
      <c r="J8" s="5">
        <v>561</v>
      </c>
      <c r="K8" s="5">
        <v>525</v>
      </c>
    </row>
    <row r="9" s="1" customFormat="1" ht="32" customHeight="1" spans="1:11">
      <c r="A9" s="9" t="s">
        <v>23</v>
      </c>
      <c r="B9" s="9" t="s">
        <v>24</v>
      </c>
      <c r="C9" s="9" t="s">
        <v>25</v>
      </c>
      <c r="D9" s="10" t="s">
        <v>26</v>
      </c>
      <c r="E9" s="11" t="str">
        <f>_xlfn.DISPIMG("ID_C9CE63F3CA8340B8B86AF6F9B96FA2D1",1)</f>
        <v>=DISPIMG("ID_C9CE63F3CA8340B8B86AF6F9B96FA2D1",1)</v>
      </c>
      <c r="F9" s="12"/>
      <c r="G9" s="12"/>
      <c r="H9" s="29" t="str">
        <f>_xlfn.DISPIMG("ID_F628C0D73DAD4930AFA044872CB0F292",1)</f>
        <v>=DISPIMG("ID_F628C0D73DAD4930AFA044872CB0F292",1)</v>
      </c>
      <c r="I9" s="9"/>
      <c r="J9" s="9"/>
      <c r="K9" s="31"/>
    </row>
    <row r="10" s="1" customFormat="1" ht="36" customHeight="1" spans="1:11">
      <c r="A10" s="15" t="s">
        <v>27</v>
      </c>
      <c r="B10" s="15" t="s">
        <v>85</v>
      </c>
      <c r="C10" s="5" t="s">
        <v>28</v>
      </c>
      <c r="D10" s="16"/>
      <c r="E10" s="17"/>
      <c r="F10" s="18"/>
      <c r="G10" s="18"/>
      <c r="H10" s="30"/>
      <c r="I10" s="32"/>
      <c r="J10" s="32"/>
      <c r="K10" s="33"/>
    </row>
  </sheetData>
  <mergeCells count="13">
    <mergeCell ref="B5:D5"/>
    <mergeCell ref="E5:F5"/>
    <mergeCell ref="G5:H5"/>
    <mergeCell ref="I5:K5"/>
    <mergeCell ref="B6:D6"/>
    <mergeCell ref="E6:F6"/>
    <mergeCell ref="G6:H6"/>
    <mergeCell ref="I6:K6"/>
    <mergeCell ref="D9:D10"/>
    <mergeCell ref="C1:I2"/>
    <mergeCell ref="E3:G4"/>
    <mergeCell ref="E9:G10"/>
    <mergeCell ref="H9:K10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0"/>
  <sheetViews>
    <sheetView workbookViewId="0">
      <selection activeCell="M14" sqref="M14"/>
    </sheetView>
  </sheetViews>
  <sheetFormatPr defaultColWidth="9" defaultRowHeight="14.25"/>
  <cols>
    <col min="1" max="1" width="9" style="1"/>
    <col min="2" max="2" width="18.7583333333333" style="1" customWidth="1"/>
    <col min="3" max="3" width="12.125" style="1" customWidth="1"/>
    <col min="4" max="4" width="16.625" style="1" customWidth="1"/>
    <col min="5" max="16383" width="9" style="1"/>
  </cols>
  <sheetData>
    <row r="1" s="1" customFormat="1" spans="3:11">
      <c r="C1" s="2" t="s">
        <v>0</v>
      </c>
      <c r="D1" s="2"/>
      <c r="E1" s="2"/>
      <c r="F1" s="2"/>
      <c r="G1" s="2"/>
      <c r="H1" s="2"/>
      <c r="I1" s="2"/>
      <c r="J1" s="3"/>
      <c r="K1" s="3"/>
    </row>
    <row r="2" s="1" customFormat="1" spans="3:11">
      <c r="C2" s="2"/>
      <c r="D2" s="2"/>
      <c r="E2" s="2"/>
      <c r="F2" s="2"/>
      <c r="G2" s="2"/>
      <c r="H2" s="2"/>
      <c r="I2" s="2"/>
      <c r="J2" s="3"/>
      <c r="K2" s="3"/>
    </row>
    <row r="3" s="1" customFormat="1" spans="5:11">
      <c r="E3" s="2" t="s">
        <v>1</v>
      </c>
      <c r="F3" s="2"/>
      <c r="G3" s="2"/>
      <c r="H3" s="3"/>
      <c r="I3" s="3"/>
      <c r="J3" s="3"/>
      <c r="K3" s="3"/>
    </row>
    <row r="4" s="1" customFormat="1" spans="5:11">
      <c r="E4" s="2"/>
      <c r="F4" s="2"/>
      <c r="G4" s="2"/>
      <c r="H4" s="3"/>
      <c r="I4" s="3"/>
      <c r="J4" s="3"/>
      <c r="K4" s="3"/>
    </row>
    <row r="5" s="1" customFormat="1" ht="30" spans="1:11">
      <c r="A5" s="4" t="s">
        <v>2</v>
      </c>
      <c r="B5" s="4" t="s">
        <v>3</v>
      </c>
      <c r="C5" s="4"/>
      <c r="D5" s="4"/>
      <c r="E5" s="4" t="s">
        <v>4</v>
      </c>
      <c r="F5" s="4"/>
      <c r="G5" s="4" t="s">
        <v>5</v>
      </c>
      <c r="H5" s="4"/>
      <c r="I5" s="4" t="s">
        <v>6</v>
      </c>
      <c r="J5" s="4"/>
      <c r="K5" s="4"/>
    </row>
    <row r="6" s="1" customFormat="1" ht="31" customHeight="1" spans="1:11">
      <c r="A6" s="5">
        <v>1</v>
      </c>
      <c r="B6" s="6" t="s">
        <v>84</v>
      </c>
      <c r="C6" s="7"/>
      <c r="D6" s="8"/>
      <c r="E6" s="6" t="s">
        <v>8</v>
      </c>
      <c r="F6" s="8"/>
      <c r="G6" s="6">
        <v>1</v>
      </c>
      <c r="H6" s="8"/>
      <c r="I6" s="21"/>
      <c r="J6" s="22"/>
      <c r="K6" s="23"/>
    </row>
    <row r="7" s="1" customFormat="1" ht="36" customHeight="1" spans="1:11">
      <c r="A7" s="4" t="s">
        <v>11</v>
      </c>
      <c r="B7" s="4" t="s">
        <v>12</v>
      </c>
      <c r="C7" s="4" t="s">
        <v>13</v>
      </c>
      <c r="D7" s="4" t="s">
        <v>4</v>
      </c>
      <c r="E7" s="4" t="s">
        <v>5</v>
      </c>
      <c r="F7" s="4" t="s">
        <v>14</v>
      </c>
      <c r="G7" s="4" t="s">
        <v>15</v>
      </c>
      <c r="H7" s="4" t="s">
        <v>16</v>
      </c>
      <c r="I7" s="4" t="s">
        <v>17</v>
      </c>
      <c r="J7" s="24" t="s">
        <v>18</v>
      </c>
      <c r="K7" s="24" t="s">
        <v>19</v>
      </c>
    </row>
    <row r="8" s="1" customFormat="1" ht="51" customHeight="1" spans="1:11">
      <c r="A8" s="5" t="s">
        <v>86</v>
      </c>
      <c r="B8" s="5" t="s">
        <v>87</v>
      </c>
      <c r="C8" s="5"/>
      <c r="D8" s="5" t="s">
        <v>8</v>
      </c>
      <c r="E8" s="5">
        <v>1</v>
      </c>
      <c r="F8" s="5">
        <v>1300</v>
      </c>
      <c r="G8" s="5">
        <v>1225</v>
      </c>
      <c r="H8" s="5">
        <v>1550</v>
      </c>
      <c r="I8" s="5">
        <v>2.47</v>
      </c>
      <c r="J8" s="5">
        <v>362</v>
      </c>
      <c r="K8" s="5">
        <v>330</v>
      </c>
    </row>
    <row r="9" s="1" customFormat="1" ht="32" customHeight="1" spans="1:11">
      <c r="A9" s="9" t="s">
        <v>23</v>
      </c>
      <c r="B9" s="9" t="s">
        <v>24</v>
      </c>
      <c r="C9" s="9" t="s">
        <v>25</v>
      </c>
      <c r="D9" s="10" t="s">
        <v>26</v>
      </c>
      <c r="E9" s="11" t="str">
        <f>_xlfn.DISPIMG("ID_2A293F436A974E95A8D808DA99471E10",1)</f>
        <v>=DISPIMG("ID_2A293F436A974E95A8D808DA99471E10",1)</v>
      </c>
      <c r="F9" s="12"/>
      <c r="G9" s="13"/>
      <c r="H9" s="14" t="str">
        <f>_xlfn.DISPIMG("ID_F9F807E1A02142BFB0A0A8E147170EE5",1)</f>
        <v>=DISPIMG("ID_F9F807E1A02142BFB0A0A8E147170EE5",1)</v>
      </c>
      <c r="I9" s="25"/>
      <c r="J9" s="25"/>
      <c r="K9" s="26"/>
    </row>
    <row r="10" s="1" customFormat="1" ht="36" customHeight="1" spans="1:11">
      <c r="A10" s="15" t="s">
        <v>27</v>
      </c>
      <c r="B10" s="15" t="s">
        <v>86</v>
      </c>
      <c r="C10" s="5" t="s">
        <v>28</v>
      </c>
      <c r="D10" s="16"/>
      <c r="E10" s="17"/>
      <c r="F10" s="18"/>
      <c r="G10" s="19"/>
      <c r="H10" s="20"/>
      <c r="I10" s="27"/>
      <c r="J10" s="27"/>
      <c r="K10" s="28"/>
    </row>
  </sheetData>
  <mergeCells count="13">
    <mergeCell ref="B5:D5"/>
    <mergeCell ref="E5:F5"/>
    <mergeCell ref="G5:H5"/>
    <mergeCell ref="I5:K5"/>
    <mergeCell ref="B6:D6"/>
    <mergeCell ref="E6:F6"/>
    <mergeCell ref="G6:H6"/>
    <mergeCell ref="I6:K6"/>
    <mergeCell ref="D9:D10"/>
    <mergeCell ref="C1:I2"/>
    <mergeCell ref="E3:G4"/>
    <mergeCell ref="E9:G10"/>
    <mergeCell ref="H9:K10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KH-PSH-1</vt:lpstr>
      <vt:lpstr>KH-PSH-2</vt:lpstr>
      <vt:lpstr>KH-PSH-3</vt:lpstr>
      <vt:lpstr>KH-PSH-4</vt:lpstr>
      <vt:lpstr>KH-PSH-5</vt:lpstr>
      <vt:lpstr>KH-PSH-6</vt:lpstr>
      <vt:lpstr>KH-PSH-7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Administrator</cp:lastModifiedBy>
  <dcterms:created xsi:type="dcterms:W3CDTF">2024-08-20T10:18:00Z</dcterms:created>
  <dcterms:modified xsi:type="dcterms:W3CDTF">2024-08-25T00:47:45Z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A340F7D6B7FF4DC29F1983662433C1CA_13</vt:lpwstr>
  </property>
  <property fmtid="{D5CDD505-2E9C-101B-9397-08002B2CF9AE}" pid="3" name="KSOProductBuildVer">
    <vt:lpwstr>2052-12.1.0.17827</vt:lpwstr>
  </property>
</Properties>
</file>